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<sst xmlns="http://schemas.openxmlformats.org/spreadsheetml/2006/main" count="449" uniqueCount="289">
  <si>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</si>
  <si>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</si>
  <si>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</si>
  <si>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</si>
  <si>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</si>
  <si>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</si>
  <si>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</si>
  <si>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</si>
  <si>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</si>
  <si>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</si>
  <si>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</si>
  <si>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</si>
  <si>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</si>
  <si>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</si>
  <si>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</si>
  <si>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</si>
  <si>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</si>
  <si>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</si>
  <si>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</si>
  <si>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</si>
  <si>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</si>
  <si>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</si>
  <si>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</si>
  <si>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</si>
  <si>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</si>
  <si>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</si>
  <si>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</si>
  <si>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</si>
  <si>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</si>
  <si>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</si>
  <si>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</si>
  <si>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</si>
  <si>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</si>
  <si>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</si>
  <si>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</si>
  <si>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</si>
  <si>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</si>
  <si>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</si>
  <si>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</si>
  <si>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</si>
  <si>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</si>
  <si>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</si>
  <si>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</si>
  <si>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</si>
  <si>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</si>
  <si>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</si>
  <si>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</si>
  <si>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</si>
  <si>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</si>
  <si>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</si>
  <si>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</si>
  <si>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</si>
  <si>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</si>
  <si>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</si>
  <si>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</si>
  <si>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</si>
  <si>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</si>
  <si>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</si>
  <si>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</si>
  <si>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</si>
  <si>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</si>
  <si>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</si>
  <si>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</si>
  <si>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</si>
  <si>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</si>
  <si>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</si>
  <si>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</si>
  <si>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</si>
  <si>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</si>
  <si>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</si>
  <si>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</si>
  <si>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</si>
  <si>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</si>
  <si>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</si>
  <si>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</si>
  <si>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</si>
  <si>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</si>
  <si>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</si>
  <si>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</si>
  <si>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</si>
  <si>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</si>
  <si>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</si>
  <si>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</si>
  <si>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</si>
  <si>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</si>
  <si>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</si>
  <si>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</si>
  <si>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</si>
  <si>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</si>
  <si>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</si>
  <si>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</si>
  <si>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</si>
  <si>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</si>
  <si>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</si>
  <si>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</si>
  <si>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</si>
  <si>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</si>
  <si>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</si>
  <si>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</si>
  <si>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</si>
  <si>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</si>
  <si>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</si>
  <si>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</si>
  <si>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</si>
  <si>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</si>
  <si>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</si>
  <si>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</si>
  <si>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</si>
  <si>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</si>
  <si>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</si>
  <si>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</si>
  <si>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</si>
  <si>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</si>
  <si>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</si>
  <si>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</si>
  <si>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</si>
  <si>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</si>
  <si>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</si>
  <si>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</si>
  <si>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</si>
  <si>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</si>
  <si>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</si>
  <si>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</si>
  <si>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</si>
  <si>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</si>
  <si>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</si>
  <si>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</si>
  <si>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</si>
  <si>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</si>
  <si>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</si>
  <si>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</si>
  <si>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</si>
  <si>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</si>
  <si>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</si>
  <si>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</si>
  <si>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</si>
  <si>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</si>
  <si>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</si>
  <si>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</si>
  <si>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فندق فلسطين (HPAL)</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</si>
  <si>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</si>
  <si>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</si>
  <si>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</si>
  <si>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</si>
  <si>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</si>
  <si>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</si>
  <si>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</si>
  <si>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</si>
  <si>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</si>
  <si>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</si>
  <si>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</si>
  <si>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</si>
  <si>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</si>
  <si>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</si>
  <si>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</si>
  <si>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</si>
  <si>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</si>
  <si>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</si>
  <si>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</si>
  <si>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</si>
  <si>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</si>
  <si>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</si>
  <si>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</si>
  <si>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</si>
  <si>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</si>
  <si>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</si>
  <si>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</si>
  <si>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</si>
  <si>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</si>
  <si>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</si>
  <si>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</si>
  <si>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</si>
  <si>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</si>
  <si>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</si>
  <si>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</si>
  <si>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</si>
  <si>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</si>
  <si>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</si>
  <si>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</si>
  <si>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</si>
  <si>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</si>
  <si>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</si>
  <si>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الزوراء للاستثمار المالي(VZAF)</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</si>
  <si>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</si>
  <si>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</si>
  <si>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</si>
  <si>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</si>
  <si>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</si>
  <si>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</si>
  <si>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</si>
  <si>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</si>
  <si>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</si>
  <si>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</si>
  <si>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</si>
  <si>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</si>
  <si>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</si>
  <si>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</si>
  <si>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</si>
  <si>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</si>
  <si>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</si>
  <si>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</si>
  <si>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</si>
  <si>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</si>
  <si>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</si>
  <si>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</si>
  <si>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</si>
  <si>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</si>
  <si>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</si>
  <si>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</si>
  <si>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</si>
  <si>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</si>
  <si>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</si>
  <si>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</si>
  <si>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وسيتم ايقاف التداول اعتبارا من جلسة 2016/10/20.        </t>
    </r>
  </si>
  <si>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بنسبة (25%) من راس مال الشركة البالغ (500) مليون دينار  وانتخاب مجلس ادارة جديد  , سيتم ايقاف التداول اعتبارا من جلسة الاحد 2016/10/23 .</t>
    </r>
    <r>
      <rPr>
        <b/>
        <sz val="14"/>
        <color indexed="10"/>
        <rFont val="Arial"/>
        <family val="2"/>
      </rPr>
      <t xml:space="preserve"> </t>
    </r>
    <r>
      <rPr>
        <b/>
        <sz val="14"/>
        <color indexed="56"/>
        <rFont val="Arial"/>
        <family val="2"/>
      </rPr>
      <t xml:space="preserve">       </t>
    </r>
  </si>
  <si>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واقرار مقسوم الارباح . سيتم ايقاف التداول اعتبارا من الخميس 2016/11/3 .</t>
    </r>
  </si>
  <si>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</si>
  <si>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</si>
  <si>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</si>
  <si>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</si>
  <si>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</si>
  <si>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</si>
  <si>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</si>
  <si>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</si>
  <si>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</si>
  <si>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</si>
  <si>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</si>
  <si>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 xml:space="preserve">قررت الهيئة العامة في اجتماعها المنعقد في 2016/9/9 زيادة راس مال االشركة من (100) مليار دينار الى (250) مليار دينار وفق المادة (55/اولا) من قانون الشركات .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</si>
  <si>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</si>
  <si>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</si>
  <si>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 xml:space="preserve">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 وتم ايقاف التداول اعتبارا من جلسة 2016/10/6, سعر الاغلاق (0.420) دينار .                     </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</si>
  <si>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</si>
  <si>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</si>
  <si>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</si>
  <si>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</si>
  <si>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</si>
  <si>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</si>
  <si>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</si>
  <si>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</si>
  <si>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</si>
  <si>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</si>
  <si>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</si>
  <si>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</si>
  <si>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</si>
  <si>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</si>
  <si>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</si>
  <si>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</si>
  <si>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 xml:space="preserve">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تم بدء الايداع على اسهم الشركة البالغة (250) مليار سهم اعتبارا من 2016/10/10  . </t>
  </si>
  <si>
    <t>ايقاف التداول على اسهم الشركة اعتبارا من جلسة الثلاثاء الموافق 2016/6/7 بعد المصادقة على تغيير نشاط الشركة الى مصرف اسلامي بعنوان (المصرف الدولي الاسلامي) سيتم تسجيل اسهم المصرف واطلاقها في التداول بعد اكمال اجراءات مركز الايداع .</t>
  </si>
  <si>
    <t>ايقاف التداول على اسهم الشركة اعتبارا من جلسة الاربعاء 2016/7/13 لعدم تقديم الافصاح الفصلي للفصل الاول والثاني لعام  2016 , واستمرار الايقاف الافصاح السنوي لعام 2015 . سعر الاغلاق (0.310) دينار.</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</si>
  <si>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</si>
  <si>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</si>
  <si>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</si>
  <si>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</si>
  <si>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</si>
  <si>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(0.680)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</si>
  <si>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</si>
  <si>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</si>
  <si>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ومناقشة مشروع استثمار جزء من مساحة ارض الشركة .سيتم ايقاف التداول اعتبارا من الخميس 2016/10/27 .</t>
    </r>
  </si>
  <si>
    <t>مجموع قطاع التأمين</t>
  </si>
  <si>
    <t>مجموع السوقين</t>
  </si>
  <si>
    <t xml:space="preserve">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وتم ايقاف التداول اعتبارا من جلسة 2016/10/13.        </t>
  </si>
  <si>
    <t xml:space="preserve"> الاوسط لانتاج وتسويق الاسماك (AMEF)</t>
  </si>
  <si>
    <t>بغداد للمشروبات الغازية (IBSD)</t>
  </si>
  <si>
    <r>
      <t>سيعقد اجتماع الهيئة العامة يوم الخميس 2016/11/3 الساعة العاشرة صباحا في قاعة اجتماعات مصرف البلاد الاسلامي فرع النصر لمناقشة الحسابات الختامية لسنة المالية المنتهية في 2015/12/31 والمصادق</t>
    </r>
    <r>
      <rPr>
        <b/>
        <sz val="14"/>
        <color indexed="56"/>
        <rFont val="Arial"/>
        <family val="2"/>
      </rPr>
      <t>ه عليها .سيتم ايقاف التداول اعتبارا من الاثنين 2016/10/31 .</t>
    </r>
  </si>
  <si>
    <t>العراقية للسجاد والمفروشات (IITC)</t>
  </si>
  <si>
    <t>بغداد لصناعة مواد التغليف (IBPM)</t>
  </si>
  <si>
    <t xml:space="preserve">دعت الشركة مساهميها الى استلام ارباحهم البالغة (20%) من رأس المال الشركة اعتبارا من 2016/10/18 ، مستصحبين معهم المستمسكات الثبوتية المطلوبة .   </t>
  </si>
  <si>
    <t xml:space="preserve">دعت شركة  مساهميها الى مراجعه مقر الشركة الكائن في الزعفرانية لغرض لاستلام ارباحهم لعام 2015 اعتبارا من الاحد  2016/10/23 لغاية يوم الخميس 2016/11/3وحسب رقم الشهادة وبواقع (5000) شهادة يوميا . عدا ايام الجمعة والسبت، مستصحبين معهم المستمسكات الثبوتية. </t>
  </si>
  <si>
    <t>نشرة التداول في السوق الثاني رقم (88)</t>
  </si>
  <si>
    <t>نشرة التداول في السوق النظامي رقم (188)</t>
  </si>
  <si>
    <t>جلسة الاربعاء 2016/10/19</t>
  </si>
  <si>
    <t>نشرة الشركات غير المتداولة في السوق النظامي لجلسة الاربعاء الموافق 2016/10/19</t>
  </si>
  <si>
    <t>نشرة الشركات غير المتداولة في السوق الثاني لجلسة الاربعاء الموافق 2016/10/19</t>
  </si>
  <si>
    <t>نشرة الشركات المتوقفة عن التداول بقرار من هيئة الاوراق المالية لجلسة الاربعاء الموافق 2016/10/19</t>
  </si>
  <si>
    <t>اخبار الشركات المساهمة المدرجة في سوق العراق للاوراق المالية لجلسة يوم الاربعاء الموافق 2016/10/19</t>
  </si>
  <si>
    <t>بلغ الرقم القياسي العام (588.960) نقطة مرتفعا بنسبة (0.03%)</t>
  </si>
  <si>
    <t>سيتم اطلاق التداول على اسهم الشركة اعتبارأ من جلسة الخميس 2016/10/20  لايفاء الشركة بمتطلبات الافصاح المالي وقيامها بتقديم البيانات المالية للسنة المالية المنتهية في 2015/12/31 للهيئة والسوق  .</t>
  </si>
  <si>
    <t>سيتم اطلاق التداول على اسهم الشركة اعتبارأ من جلسة الخميس 2016/10/20  لايفاء الشركة بمتطلبات الافصاح المالي و تقديم البيانات المالية المالية الفصلية للفصل الاول والثاني لسنة 2016 للهيئة والسوق  .</t>
  </si>
  <si>
    <t xml:space="preserve">ايقاف التداول على اسهم الشركة اعتبارا من جلسة الثلاثاء 2016/8/9 لعدم تقديم الافصاح السنوي لعام 2015 .  سيتم اطلاق التداول على اسهم الشركة اعتبارأ من جلسة الخميس 2016/10/20 </t>
  </si>
  <si>
    <t xml:space="preserve">جلسة الاربعاء 2016/10/19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</si>
  <si>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</si>
  <si>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</si>
  <si>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</si>
  <si>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</si>
  <si>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المجموع الكلي</t>
  </si>
  <si>
    <t>نشرة  تداول الاسهم المباعة من غير العراقيين في السوق النظامي</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</si>
  <si>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</si>
  <si>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t>ايقاف التداول على اسهم الشركة اعتبارا من جلسة الاربعاء 2016/7/13 لعدم تقديم الافصاح الفصلي للفصل الاول  والثاني لعام 2016  . سيتم اطلاق التداول على اسهم الشركة اعتبارأ من جلسة الخميس 2016/10/20</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</si>
</sst>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8">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3"/>
      <color theme="0"/>
      <name val="Arial Narrow"/>
      <family val="2"/>
    </font>
    <font>
      <b/>
      <sz val="22"/>
      <color rgb="FF002060"/>
      <name val="Arial"/>
      <family val="2"/>
    </font>
    <font>
      <b/>
      <sz val="13"/>
      <color rgb="FF002060"/>
      <name val="Calibri"/>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color indexed="18"/>
      </left>
      <right style="thin">
        <color indexed="18"/>
      </right>
      <top style="thin"/>
      <bottom style="thin">
        <color indexed="18"/>
      </bottom>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bottom style="thin"/>
    </border>
    <border>
      <left style="thin">
        <color indexed="18"/>
      </left>
      <right/>
      <top style="thin"/>
      <bottom style="thin"/>
    </border>
    <border>
      <left>
        <color indexed="63"/>
      </left>
      <right style="thin">
        <color theme="0"/>
      </right>
      <top>
        <color indexed="63"/>
      </top>
      <bottom style="thin">
        <color theme="0"/>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5"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5" fillId="1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5" fillId="1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5"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5"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5"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5" fillId="35"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5" fillId="37"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5" fillId="3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5" fillId="29"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5" fillId="3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5"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 fillId="5" borderId="0" applyNumberFormat="0" applyBorder="0" applyAlignment="0" applyProtection="0"/>
    <xf numFmtId="0" fontId="65" fillId="45" borderId="1" applyNumberFormat="0" applyAlignment="0" applyProtection="0"/>
    <xf numFmtId="0" fontId="65" fillId="45" borderId="1" applyNumberFormat="0" applyAlignment="0" applyProtection="0"/>
    <xf numFmtId="0" fontId="7" fillId="46" borderId="2" applyNumberFormat="0" applyAlignment="0" applyProtection="0"/>
    <xf numFmtId="0" fontId="66" fillId="47" borderId="3" applyNumberFormat="0" applyAlignment="0" applyProtection="0"/>
    <xf numFmtId="0" fontId="66"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69" fillId="49" borderId="0" applyNumberFormat="0" applyBorder="0" applyAlignment="0" applyProtection="0"/>
    <xf numFmtId="0" fontId="69" fillId="49" borderId="0" applyNumberFormat="0" applyBorder="0" applyAlignment="0" applyProtection="0"/>
    <xf numFmtId="0" fontId="10" fillId="7" borderId="0" applyNumberFormat="0" applyBorder="0" applyAlignment="0" applyProtection="0"/>
    <xf numFmtId="0" fontId="70" fillId="0" borderId="5" applyNumberFormat="0" applyFill="0" applyAlignment="0" applyProtection="0"/>
    <xf numFmtId="0" fontId="70" fillId="0" borderId="5" applyNumberFormat="0" applyFill="0" applyAlignment="0" applyProtection="0"/>
    <xf numFmtId="0" fontId="11" fillId="0" borderId="6"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12" fillId="0" borderId="8"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13" fillId="0" borderId="1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74" fillId="50" borderId="1" applyNumberFormat="0" applyAlignment="0" applyProtection="0"/>
    <xf numFmtId="0" fontId="14" fillId="13" borderId="2" applyNumberFormat="0" applyAlignment="0" applyProtection="0"/>
    <xf numFmtId="0" fontId="75" fillId="0" borderId="11" applyNumberFormat="0" applyFill="0" applyAlignment="0" applyProtection="0"/>
    <xf numFmtId="0" fontId="75" fillId="0" borderId="11" applyNumberFormat="0" applyFill="0" applyAlignment="0" applyProtection="0"/>
    <xf numFmtId="0" fontId="15" fillId="0" borderId="12" applyNumberFormat="0" applyFill="0" applyAlignment="0" applyProtection="0"/>
    <xf numFmtId="0" fontId="76" fillId="51" borderId="0" applyNumberFormat="0" applyBorder="0" applyAlignment="0" applyProtection="0"/>
    <xf numFmtId="0" fontId="76"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7" fillId="45" borderId="15" applyNumberFormat="0" applyAlignment="0" applyProtection="0"/>
    <xf numFmtId="0" fontId="77"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17" applyNumberFormat="0" applyFill="0" applyAlignment="0" applyProtection="0"/>
    <xf numFmtId="0" fontId="79" fillId="0" borderId="17" applyNumberFormat="0" applyFill="0" applyAlignment="0" applyProtection="0"/>
    <xf numFmtId="0" fontId="19" fillId="0" borderId="1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cellStyleXfs>
  <cellXfs count="153">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1" fillId="55" borderId="19" xfId="143" applyFont="1" applyFill="1" applyBorder="1" applyAlignment="1">
      <alignment horizontal="center" vertical="center"/>
      <protection/>
    </xf>
    <xf numFmtId="0" fontId="81" fillId="55" borderId="19" xfId="143" applyFont="1" applyFill="1" applyBorder="1" applyAlignment="1">
      <alignment horizontal="center" vertical="center" wrapText="1"/>
      <protection/>
    </xf>
    <xf numFmtId="0" fontId="82" fillId="0" borderId="20" xfId="0" applyFont="1" applyBorder="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0" fillId="0" borderId="0" xfId="0" applyFont="1" applyAlignment="1">
      <alignment/>
    </xf>
    <xf numFmtId="0" fontId="86" fillId="0" borderId="0" xfId="0" applyFont="1" applyAlignment="1">
      <alignment/>
    </xf>
    <xf numFmtId="0" fontId="82"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90" fillId="0" borderId="19" xfId="0" applyFont="1" applyBorder="1" applyAlignment="1">
      <alignment vertical="center" wrapText="1"/>
    </xf>
    <xf numFmtId="0" fontId="91" fillId="0" borderId="19" xfId="0" applyFont="1" applyFill="1" applyBorder="1" applyAlignment="1">
      <alignment vertical="center"/>
    </xf>
    <xf numFmtId="181" fontId="91" fillId="0" borderId="19" xfId="0" applyNumberFormat="1" applyFont="1" applyBorder="1" applyAlignment="1">
      <alignment horizontal="center" vertical="center"/>
    </xf>
    <xf numFmtId="0" fontId="91" fillId="0" borderId="19" xfId="0" applyFont="1" applyBorder="1" applyAlignment="1">
      <alignment horizontal="center" vertical="center"/>
    </xf>
    <xf numFmtId="3" fontId="91" fillId="0" borderId="19" xfId="0" applyNumberFormat="1" applyFont="1" applyBorder="1" applyAlignment="1">
      <alignment horizontal="right" vertical="center"/>
    </xf>
    <xf numFmtId="181" fontId="81" fillId="0" borderId="19" xfId="0" applyNumberFormat="1" applyFont="1" applyBorder="1" applyAlignment="1">
      <alignment horizontal="center" vertical="center"/>
    </xf>
    <xf numFmtId="181" fontId="81" fillId="0" borderId="0" xfId="0" applyNumberFormat="1" applyFont="1" applyBorder="1" applyAlignment="1">
      <alignment horizontal="center" vertical="center"/>
    </xf>
    <xf numFmtId="0" fontId="91" fillId="0" borderId="19" xfId="0" applyFont="1" applyFill="1" applyBorder="1" applyAlignment="1">
      <alignment vertical="center"/>
    </xf>
    <xf numFmtId="181" fontId="91" fillId="0" borderId="0" xfId="0" applyNumberFormat="1" applyFont="1" applyBorder="1" applyAlignment="1">
      <alignment horizontal="center" vertical="center"/>
    </xf>
    <xf numFmtId="0" fontId="91" fillId="0" borderId="21" xfId="144" applyFont="1" applyBorder="1" applyAlignment="1">
      <alignment horizontal="center" vertical="center"/>
      <protection/>
    </xf>
    <xf numFmtId="0" fontId="91" fillId="0" borderId="22" xfId="0" applyFont="1" applyFill="1" applyBorder="1" applyAlignment="1">
      <alignment vertical="center"/>
    </xf>
    <xf numFmtId="0" fontId="0" fillId="0" borderId="23" xfId="0" applyBorder="1" applyAlignment="1">
      <alignment/>
    </xf>
    <xf numFmtId="0" fontId="80" fillId="0" borderId="23" xfId="0" applyFont="1" applyBorder="1" applyAlignment="1">
      <alignment/>
    </xf>
    <xf numFmtId="0" fontId="92" fillId="0" borderId="24" xfId="327" applyFont="1" applyBorder="1" applyAlignment="1">
      <alignment vertical="center"/>
      <protection/>
    </xf>
    <xf numFmtId="0" fontId="92" fillId="0" borderId="25" xfId="327" applyFont="1" applyBorder="1" applyAlignment="1">
      <alignment vertical="center"/>
      <protection/>
    </xf>
    <xf numFmtId="0" fontId="0" fillId="0" borderId="25" xfId="0" applyBorder="1" applyAlignment="1">
      <alignment/>
    </xf>
    <xf numFmtId="0" fontId="80"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3" fillId="0" borderId="19" xfId="0" applyFont="1" applyBorder="1" applyAlignment="1">
      <alignment vertical="center" wrapText="1"/>
    </xf>
    <xf numFmtId="181" fontId="93" fillId="0" borderId="19" xfId="0" applyNumberFormat="1" applyFont="1" applyBorder="1" applyAlignment="1">
      <alignment horizontal="right" vertical="center" wrapText="1"/>
    </xf>
    <xf numFmtId="4" fontId="91" fillId="0" borderId="19" xfId="0" applyNumberFormat="1" applyFont="1" applyBorder="1" applyAlignment="1">
      <alignment horizontal="center" vertical="center"/>
    </xf>
    <xf numFmtId="0" fontId="94" fillId="0" borderId="24" xfId="327" applyFont="1" applyBorder="1" applyAlignment="1">
      <alignment horizontal="right" vertical="center"/>
      <protection/>
    </xf>
    <xf numFmtId="0" fontId="95" fillId="0" borderId="25" xfId="0" applyFont="1" applyBorder="1" applyAlignment="1">
      <alignment vertical="center"/>
    </xf>
    <xf numFmtId="0" fontId="95" fillId="0" borderId="25" xfId="0" applyFont="1" applyBorder="1" applyAlignment="1">
      <alignment/>
    </xf>
    <xf numFmtId="0" fontId="96" fillId="0" borderId="25" xfId="0" applyFont="1" applyBorder="1" applyAlignment="1">
      <alignment/>
    </xf>
    <xf numFmtId="0" fontId="96" fillId="0" borderId="25" xfId="0" applyFont="1" applyBorder="1" applyAlignment="1">
      <alignment vertical="center"/>
    </xf>
    <xf numFmtId="0" fontId="94" fillId="0" borderId="25" xfId="327" applyFont="1" applyBorder="1" applyAlignment="1">
      <alignment horizontal="right" vertical="center"/>
      <protection/>
    </xf>
    <xf numFmtId="0" fontId="97" fillId="0" borderId="25" xfId="0" applyFont="1" applyBorder="1" applyAlignment="1">
      <alignment vertical="center"/>
    </xf>
    <xf numFmtId="3" fontId="94" fillId="0" borderId="25" xfId="0" applyNumberFormat="1" applyFont="1" applyBorder="1" applyAlignment="1">
      <alignment horizontal="right" vertical="center"/>
    </xf>
    <xf numFmtId="3" fontId="96" fillId="0" borderId="25" xfId="0" applyNumberFormat="1" applyFont="1" applyBorder="1" applyAlignment="1">
      <alignment vertical="center"/>
    </xf>
    <xf numFmtId="0" fontId="94" fillId="0" borderId="24" xfId="327" applyFont="1" applyBorder="1" applyAlignment="1">
      <alignment vertical="center"/>
      <protection/>
    </xf>
    <xf numFmtId="0" fontId="98" fillId="0" borderId="25" xfId="0" applyFont="1" applyBorder="1" applyAlignment="1">
      <alignment horizontal="right" vertical="center"/>
    </xf>
    <xf numFmtId="0" fontId="94" fillId="0" borderId="24" xfId="327" applyFont="1" applyBorder="1" applyAlignment="1">
      <alignment vertical="center" wrapText="1"/>
      <protection/>
    </xf>
    <xf numFmtId="0" fontId="21" fillId="0" borderId="25" xfId="327" applyFont="1" applyBorder="1" applyAlignment="1">
      <alignment vertical="center"/>
      <protection/>
    </xf>
    <xf numFmtId="3" fontId="95" fillId="0" borderId="25" xfId="0" applyNumberFormat="1" applyFont="1" applyBorder="1" applyAlignment="1">
      <alignment vertical="center"/>
    </xf>
    <xf numFmtId="0" fontId="94" fillId="0" borderId="25" xfId="0" applyFont="1" applyBorder="1" applyAlignment="1">
      <alignment vertical="center"/>
    </xf>
    <xf numFmtId="181" fontId="94" fillId="0" borderId="25" xfId="327" applyNumberFormat="1" applyFont="1" applyBorder="1" applyAlignment="1">
      <alignment horizontal="right" vertical="center"/>
      <protection/>
    </xf>
    <xf numFmtId="0" fontId="94" fillId="0" borderId="25" xfId="327" applyFont="1" applyBorder="1" applyAlignment="1">
      <alignment vertical="center"/>
      <protection/>
    </xf>
    <xf numFmtId="181" fontId="99" fillId="0" borderId="25" xfId="327" applyNumberFormat="1" applyFont="1" applyBorder="1" applyAlignment="1">
      <alignment vertical="center" wrapText="1"/>
      <protection/>
    </xf>
    <xf numFmtId="3" fontId="94" fillId="0" borderId="25" xfId="0" applyNumberFormat="1" applyFont="1" applyBorder="1" applyAlignment="1">
      <alignment vertical="center"/>
    </xf>
    <xf numFmtId="0" fontId="91" fillId="0" borderId="28" xfId="0" applyFont="1" applyFill="1" applyBorder="1" applyAlignment="1">
      <alignment vertical="center"/>
    </xf>
    <xf numFmtId="0" fontId="91" fillId="0" borderId="19" xfId="0" applyFont="1" applyFill="1" applyBorder="1" applyAlignment="1">
      <alignment horizontal="right" vertical="center"/>
    </xf>
    <xf numFmtId="0" fontId="100" fillId="0" borderId="0" xfId="0" applyFont="1" applyAlignment="1">
      <alignment vertical="center"/>
    </xf>
    <xf numFmtId="0" fontId="91" fillId="0" borderId="29" xfId="0" applyFont="1" applyFill="1" applyBorder="1" applyAlignment="1">
      <alignment horizontal="center" vertical="center"/>
    </xf>
    <xf numFmtId="180" fontId="91" fillId="0" borderId="30" xfId="0" applyNumberFormat="1" applyFont="1" applyBorder="1" applyAlignment="1">
      <alignment horizontal="center" vertical="center"/>
    </xf>
    <xf numFmtId="2" fontId="91" fillId="0" borderId="30" xfId="0" applyNumberFormat="1" applyFont="1" applyBorder="1" applyAlignment="1">
      <alignment horizontal="center" vertical="center"/>
    </xf>
    <xf numFmtId="0" fontId="91" fillId="0" borderId="0" xfId="0" applyFont="1" applyBorder="1" applyAlignment="1">
      <alignment/>
    </xf>
    <xf numFmtId="180" fontId="91" fillId="0" borderId="31" xfId="0" applyNumberFormat="1" applyFont="1" applyBorder="1" applyAlignment="1">
      <alignment horizontal="center" vertical="center"/>
    </xf>
    <xf numFmtId="4" fontId="91" fillId="0" borderId="30" xfId="0" applyNumberFormat="1" applyFont="1" applyBorder="1" applyAlignment="1">
      <alignment horizontal="center" vertical="center"/>
    </xf>
    <xf numFmtId="3" fontId="91" fillId="0" borderId="19" xfId="0" applyNumberFormat="1" applyFont="1" applyBorder="1" applyAlignment="1">
      <alignment horizontal="center" vertical="center"/>
    </xf>
    <xf numFmtId="4" fontId="101" fillId="0" borderId="19" xfId="0" applyNumberFormat="1" applyFont="1" applyBorder="1" applyAlignment="1">
      <alignment horizontal="center" vertical="center"/>
    </xf>
    <xf numFmtId="4" fontId="102" fillId="0" borderId="19" xfId="0" applyNumberFormat="1" applyFont="1" applyBorder="1" applyAlignment="1">
      <alignment horizontal="center" vertical="center"/>
    </xf>
    <xf numFmtId="2" fontId="93" fillId="0" borderId="19" xfId="0" applyNumberFormat="1" applyFont="1" applyBorder="1" applyAlignment="1">
      <alignment horizontal="right" vertical="center" wrapText="1"/>
    </xf>
    <xf numFmtId="4" fontId="103" fillId="0" borderId="25" xfId="327" applyNumberFormat="1" applyFont="1" applyBorder="1" applyAlignment="1">
      <alignment vertical="center" wrapText="1"/>
      <protection/>
    </xf>
    <xf numFmtId="3" fontId="3" fillId="0" borderId="0" xfId="0" applyNumberFormat="1" applyFont="1" applyBorder="1" applyAlignment="1">
      <alignment horizontal="right" vertical="center"/>
    </xf>
    <xf numFmtId="0" fontId="81" fillId="55" borderId="19" xfId="144" applyFont="1" applyFill="1" applyBorder="1" applyAlignment="1">
      <alignment horizontal="center" vertical="center"/>
      <protection/>
    </xf>
    <xf numFmtId="0" fontId="81" fillId="55" borderId="19" xfId="144" applyFont="1" applyFill="1" applyBorder="1" applyAlignment="1">
      <alignment horizontal="center" vertical="center" wrapText="1"/>
      <protection/>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2" xfId="144" applyNumberFormat="1" applyFont="1" applyFill="1" applyBorder="1" applyAlignment="1">
      <alignment horizontal="center" vertical="center"/>
      <protection/>
    </xf>
    <xf numFmtId="0" fontId="83" fillId="0" borderId="0" xfId="0" applyFont="1" applyAlignment="1">
      <alignment/>
    </xf>
    <xf numFmtId="0" fontId="22" fillId="55" borderId="29" xfId="0" applyFont="1" applyFill="1" applyBorder="1" applyAlignment="1">
      <alignment horizontal="center" vertical="center"/>
    </xf>
    <xf numFmtId="0" fontId="22" fillId="55" borderId="29" xfId="0" applyFont="1" applyFill="1" applyBorder="1" applyAlignment="1">
      <alignment horizontal="center" vertical="center" wrapText="1"/>
    </xf>
    <xf numFmtId="0" fontId="25" fillId="0" borderId="0" xfId="0" applyFont="1" applyAlignment="1">
      <alignment vertical="center"/>
    </xf>
    <xf numFmtId="0" fontId="104" fillId="56" borderId="33" xfId="0" applyFont="1" applyFill="1" applyBorder="1" applyAlignment="1">
      <alignment horizontal="center" vertical="center"/>
    </xf>
    <xf numFmtId="0" fontId="104" fillId="56" borderId="34" xfId="0" applyFont="1" applyFill="1" applyBorder="1" applyAlignment="1">
      <alignment horizontal="center" vertical="center"/>
    </xf>
    <xf numFmtId="0" fontId="104" fillId="56" borderId="35" xfId="0" applyFont="1" applyFill="1" applyBorder="1" applyAlignment="1">
      <alignment horizontal="center" vertical="center"/>
    </xf>
    <xf numFmtId="0" fontId="91" fillId="0" borderId="36" xfId="143" applyFont="1" applyFill="1" applyBorder="1" applyAlignment="1">
      <alignment horizontal="center" vertical="center"/>
      <protection/>
    </xf>
    <xf numFmtId="0" fontId="91" fillId="0" borderId="37" xfId="143" applyFont="1" applyFill="1" applyBorder="1" applyAlignment="1">
      <alignment horizontal="center" vertical="center"/>
      <protection/>
    </xf>
    <xf numFmtId="0" fontId="91" fillId="0" borderId="38" xfId="143" applyFont="1" applyFill="1" applyBorder="1" applyAlignment="1">
      <alignment horizontal="center" vertical="center"/>
      <protection/>
    </xf>
    <xf numFmtId="0" fontId="90" fillId="0" borderId="36" xfId="0" applyFont="1" applyFill="1" applyBorder="1" applyAlignment="1">
      <alignment horizontal="center" vertical="center"/>
    </xf>
    <xf numFmtId="0" fontId="90" fillId="0" borderId="38" xfId="0" applyFont="1" applyFill="1" applyBorder="1" applyAlignment="1">
      <alignment horizontal="center" vertical="center"/>
    </xf>
    <xf numFmtId="181" fontId="91" fillId="0" borderId="36" xfId="0" applyNumberFormat="1" applyFont="1" applyBorder="1" applyAlignment="1">
      <alignment horizontal="center" vertical="center"/>
    </xf>
    <xf numFmtId="181" fontId="91" fillId="0" borderId="37" xfId="0" applyNumberFormat="1" applyFont="1" applyBorder="1" applyAlignment="1">
      <alignment horizontal="center" vertical="center"/>
    </xf>
    <xf numFmtId="181" fontId="91" fillId="0" borderId="38" xfId="0" applyNumberFormat="1" applyFont="1" applyBorder="1" applyAlignment="1">
      <alignment horizontal="center" vertical="center"/>
    </xf>
    <xf numFmtId="0" fontId="92" fillId="0" borderId="39" xfId="0" applyFont="1" applyFill="1" applyBorder="1" applyAlignment="1">
      <alignment horizontal="center" vertical="center"/>
    </xf>
    <xf numFmtId="0" fontId="91" fillId="0" borderId="38" xfId="144" applyFont="1" applyFill="1" applyBorder="1" applyAlignment="1">
      <alignment horizontal="center" vertical="center"/>
      <protection/>
    </xf>
    <xf numFmtId="0" fontId="91" fillId="0" borderId="19" xfId="144" applyFont="1" applyFill="1" applyBorder="1" applyAlignment="1">
      <alignment horizontal="center" vertical="center"/>
      <protection/>
    </xf>
    <xf numFmtId="0" fontId="91" fillId="0" borderId="19" xfId="143" applyFont="1" applyFill="1" applyBorder="1" applyAlignment="1">
      <alignment horizontal="center" vertical="center"/>
      <protection/>
    </xf>
    <xf numFmtId="3" fontId="91" fillId="0" borderId="36" xfId="0" applyNumberFormat="1" applyFont="1" applyBorder="1" applyAlignment="1">
      <alignment horizontal="right" vertical="center"/>
    </xf>
    <xf numFmtId="3" fontId="91" fillId="0" borderId="37" xfId="0" applyNumberFormat="1" applyFont="1" applyBorder="1" applyAlignment="1">
      <alignment horizontal="right" vertical="center"/>
    </xf>
    <xf numFmtId="3" fontId="91" fillId="0" borderId="38" xfId="0" applyNumberFormat="1" applyFont="1" applyBorder="1" applyAlignment="1">
      <alignment horizontal="right" vertical="center"/>
    </xf>
    <xf numFmtId="0" fontId="91" fillId="0" borderId="40" xfId="0" applyFont="1" applyFill="1" applyBorder="1" applyAlignment="1">
      <alignment horizontal="center" vertical="center"/>
    </xf>
    <xf numFmtId="0" fontId="86" fillId="0" borderId="37" xfId="0" applyFont="1" applyBorder="1" applyAlignment="1">
      <alignment horizontal="center"/>
    </xf>
    <xf numFmtId="0" fontId="86" fillId="0" borderId="38" xfId="0" applyFont="1" applyBorder="1" applyAlignment="1">
      <alignment horizontal="center"/>
    </xf>
    <xf numFmtId="0" fontId="91" fillId="0" borderId="19" xfId="0" applyFont="1" applyFill="1" applyBorder="1" applyAlignment="1">
      <alignment horizontal="right" vertical="center"/>
    </xf>
    <xf numFmtId="0" fontId="93" fillId="0" borderId="36" xfId="0" applyFont="1" applyFill="1" applyBorder="1" applyAlignment="1">
      <alignment horizontal="center" vertical="center"/>
    </xf>
    <xf numFmtId="0" fontId="93" fillId="0" borderId="38" xfId="0" applyFont="1" applyFill="1" applyBorder="1" applyAlignment="1">
      <alignment horizontal="center" vertical="center"/>
    </xf>
    <xf numFmtId="0" fontId="93" fillId="0" borderId="0" xfId="0" applyFont="1" applyBorder="1" applyAlignment="1">
      <alignment horizontal="center" vertical="center"/>
    </xf>
    <xf numFmtId="3" fontId="91" fillId="0" borderId="36" xfId="0" applyNumberFormat="1" applyFont="1" applyBorder="1" applyAlignment="1">
      <alignment horizontal="center" vertical="center"/>
    </xf>
    <xf numFmtId="3" fontId="91" fillId="0" borderId="37" xfId="0" applyNumberFormat="1" applyFont="1" applyBorder="1" applyAlignment="1">
      <alignment horizontal="center" vertical="center"/>
    </xf>
    <xf numFmtId="3" fontId="91" fillId="0" borderId="38" xfId="0" applyNumberFormat="1" applyFont="1" applyBorder="1" applyAlignment="1">
      <alignment horizontal="center" vertical="center"/>
    </xf>
    <xf numFmtId="0" fontId="93" fillId="0" borderId="39" xfId="0" applyFont="1" applyBorder="1" applyAlignment="1">
      <alignment horizontal="center" vertical="center"/>
    </xf>
    <xf numFmtId="0" fontId="105" fillId="0" borderId="41" xfId="327" applyFont="1" applyBorder="1" applyAlignment="1">
      <alignment horizontal="right" vertical="center"/>
      <protection/>
    </xf>
    <xf numFmtId="0" fontId="105" fillId="0" borderId="23" xfId="327" applyFont="1" applyBorder="1" applyAlignment="1">
      <alignment horizontal="right" vertical="center"/>
      <protection/>
    </xf>
    <xf numFmtId="3" fontId="98" fillId="0" borderId="25" xfId="0" applyNumberFormat="1" applyFont="1" applyBorder="1" applyAlignment="1">
      <alignment horizontal="right" vertical="center"/>
    </xf>
    <xf numFmtId="1" fontId="94" fillId="0" borderId="25" xfId="327" applyNumberFormat="1" applyFont="1" applyBorder="1" applyAlignment="1">
      <alignment horizontal="right" vertical="center"/>
      <protection/>
    </xf>
    <xf numFmtId="180" fontId="94" fillId="0" borderId="25" xfId="327" applyNumberFormat="1" applyFont="1" applyBorder="1" applyAlignment="1">
      <alignment horizontal="right" vertical="center"/>
      <protection/>
    </xf>
    <xf numFmtId="0" fontId="92" fillId="0" borderId="27" xfId="0" applyFont="1" applyFill="1" applyBorder="1" applyAlignment="1">
      <alignment horizontal="center" vertical="center"/>
    </xf>
    <xf numFmtId="0" fontId="93" fillId="0" borderId="36" xfId="144" applyFont="1" applyFill="1" applyBorder="1" applyAlignment="1">
      <alignment horizontal="center" vertical="center"/>
      <protection/>
    </xf>
    <xf numFmtId="0" fontId="93" fillId="0" borderId="37" xfId="144" applyFont="1" applyFill="1" applyBorder="1" applyAlignment="1">
      <alignment horizontal="center" vertical="center"/>
      <protection/>
    </xf>
    <xf numFmtId="0" fontId="93" fillId="0" borderId="38" xfId="144" applyFont="1" applyFill="1" applyBorder="1" applyAlignment="1">
      <alignment horizontal="center" vertical="center"/>
      <protection/>
    </xf>
    <xf numFmtId="2" fontId="91" fillId="0" borderId="19" xfId="143" applyNumberFormat="1" applyFont="1" applyFill="1" applyBorder="1" applyAlignment="1">
      <alignment horizontal="center" vertical="center"/>
      <protection/>
    </xf>
    <xf numFmtId="0" fontId="91" fillId="0" borderId="36" xfId="0" applyFont="1" applyFill="1" applyBorder="1" applyAlignment="1">
      <alignment horizontal="center" vertical="center"/>
    </xf>
    <xf numFmtId="0" fontId="91" fillId="0" borderId="37" xfId="0" applyFont="1" applyFill="1" applyBorder="1" applyAlignment="1">
      <alignment horizontal="center" vertical="center"/>
    </xf>
    <xf numFmtId="0" fontId="91" fillId="0" borderId="38" xfId="0" applyFont="1" applyFill="1" applyBorder="1" applyAlignment="1">
      <alignment horizontal="center" vertical="center"/>
    </xf>
    <xf numFmtId="0" fontId="106" fillId="0" borderId="36" xfId="0" applyFont="1" applyBorder="1" applyAlignment="1">
      <alignment horizontal="right" vertical="center" wrapText="1"/>
    </xf>
    <xf numFmtId="0" fontId="106" fillId="0" borderId="37" xfId="0" applyFont="1" applyBorder="1" applyAlignment="1">
      <alignment horizontal="right" vertical="center" wrapText="1"/>
    </xf>
    <xf numFmtId="0" fontId="106" fillId="0" borderId="38" xfId="0" applyFont="1" applyBorder="1" applyAlignment="1">
      <alignment horizontal="right" vertical="center" wrapText="1"/>
    </xf>
    <xf numFmtId="0" fontId="90" fillId="0" borderId="36" xfId="0" applyFont="1" applyBorder="1" applyAlignment="1">
      <alignment horizontal="right" vertical="center" wrapText="1"/>
    </xf>
    <xf numFmtId="0" fontId="90" fillId="0" borderId="38" xfId="0" applyFont="1" applyBorder="1" applyAlignment="1">
      <alignment horizontal="right" vertical="center" wrapText="1"/>
    </xf>
    <xf numFmtId="0" fontId="26" fillId="0" borderId="42" xfId="0" applyFont="1" applyBorder="1" applyAlignment="1">
      <alignment horizontal="right"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1" xfId="0" applyFont="1" applyBorder="1" applyAlignment="1">
      <alignment horizontal="center" vertical="center"/>
    </xf>
    <xf numFmtId="0" fontId="22" fillId="0" borderId="45" xfId="144" applyFont="1" applyFill="1" applyBorder="1" applyAlignment="1">
      <alignment horizontal="center" vertical="center"/>
      <protection/>
    </xf>
    <xf numFmtId="0" fontId="22" fillId="0" borderId="46" xfId="144" applyFont="1" applyFill="1" applyBorder="1" applyAlignment="1">
      <alignment horizontal="center" vertical="center"/>
      <protection/>
    </xf>
    <xf numFmtId="0" fontId="25" fillId="0" borderId="0" xfId="0" applyFont="1" applyAlignment="1">
      <alignment horizontal="right" vertical="center"/>
    </xf>
    <xf numFmtId="0" fontId="22" fillId="0" borderId="0" xfId="0" applyFont="1" applyAlignment="1">
      <alignment horizontal="right" vertical="center"/>
    </xf>
    <xf numFmtId="0" fontId="89" fillId="0" borderId="47" xfId="144" applyFont="1" applyBorder="1" applyAlignment="1">
      <alignment horizontal="center" vertical="center"/>
      <protection/>
    </xf>
    <xf numFmtId="0" fontId="89" fillId="0" borderId="48" xfId="144" applyFont="1" applyBorder="1" applyAlignment="1">
      <alignment horizontal="center" vertical="center"/>
      <protection/>
    </xf>
    <xf numFmtId="0" fontId="89" fillId="0" borderId="49" xfId="144" applyFont="1" applyBorder="1" applyAlignment="1">
      <alignment horizontal="center" vertical="center"/>
      <protection/>
    </xf>
    <xf numFmtId="0" fontId="89" fillId="0" borderId="21" xfId="144" applyFont="1" applyBorder="1" applyAlignment="1">
      <alignment horizontal="center" vertical="center"/>
      <protection/>
    </xf>
    <xf numFmtId="0" fontId="93" fillId="0" borderId="48" xfId="144" applyFont="1" applyBorder="1" applyAlignment="1">
      <alignment horizontal="center" vertical="center"/>
      <protection/>
    </xf>
    <xf numFmtId="0" fontId="93" fillId="0" borderId="0" xfId="144" applyFont="1" applyBorder="1" applyAlignment="1">
      <alignment horizontal="center" vertical="center"/>
      <protection/>
    </xf>
    <xf numFmtId="0" fontId="94" fillId="0" borderId="50" xfId="144" applyFont="1" applyBorder="1" applyAlignment="1">
      <alignment horizontal="center" vertical="center"/>
      <protection/>
    </xf>
    <xf numFmtId="181" fontId="90" fillId="0" borderId="19" xfId="0" applyNumberFormat="1" applyFont="1" applyBorder="1" applyAlignment="1">
      <alignment horizontal="right" vertical="center" wrapText="1"/>
    </xf>
    <xf numFmtId="181" fontId="107" fillId="0" borderId="0" xfId="0" applyNumberFormat="1" applyFont="1" applyBorder="1" applyAlignment="1">
      <alignment horizontal="right" vertical="center" wrapText="1"/>
    </xf>
    <xf numFmtId="182" fontId="94" fillId="57" borderId="51" xfId="143" applyNumberFormat="1" applyFont="1" applyFill="1" applyBorder="1" applyAlignment="1">
      <alignment horizontal="right" vertical="center"/>
      <protection/>
    </xf>
    <xf numFmtId="182" fontId="94" fillId="57" borderId="52" xfId="143" applyNumberFormat="1" applyFont="1" applyFill="1" applyBorder="1" applyAlignment="1">
      <alignment horizontal="right" vertical="center"/>
      <protection/>
    </xf>
    <xf numFmtId="182" fontId="93" fillId="57" borderId="51" xfId="144" applyNumberFormat="1" applyFont="1" applyFill="1" applyBorder="1" applyAlignment="1">
      <alignment horizontal="right" vertical="center"/>
      <protection/>
    </xf>
    <xf numFmtId="182" fontId="93" fillId="57" borderId="52"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91250" y="57150"/>
          <a:ext cx="27622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3"/>
  <sheetViews>
    <sheetView rightToLeft="1" tabSelected="1" zoomScaleSheetLayoutView="112" workbookViewId="0" topLeftCell="A1">
      <selection activeCell="D81" sqref="D81:N81"/>
    </sheetView>
  </sheetViews>
  <sheetFormatPr defaultColWidth="9.140625" defaultRowHeight="15"/>
  <cols>
    <col min="1" max="1" width="1.28515625" style="1" customWidth="1"/>
    <col min="2" max="2" width="19.00390625" style="0" customWidth="1"/>
    <col min="3" max="6" width="8.00390625" style="0" customWidth="1"/>
    <col min="7" max="7" width="8.140625" style="0" customWidth="1"/>
    <col min="8" max="8" width="8.7109375" style="10" customWidth="1"/>
    <col min="9" max="9" width="8.00390625" style="10" customWidth="1"/>
    <col min="10" max="10" width="8.28125" style="0" customWidth="1"/>
    <col min="11" max="11" width="7.140625" style="0" customWidth="1"/>
    <col min="12" max="12" width="8.8515625" style="0" customWidth="1"/>
    <col min="13" max="13" width="18.00390625" style="0" customWidth="1"/>
    <col min="14" max="14" width="15.57421875" style="0" customWidth="1"/>
  </cols>
  <sheetData>
    <row r="1" spans="2:14" s="2" customFormat="1" ht="49.5" customHeight="1">
      <c r="B1" s="114" t="s">
        <v>0</v>
      </c>
      <c r="C1" s="115"/>
      <c r="D1" s="115"/>
      <c r="E1" s="115"/>
      <c r="F1" s="28"/>
      <c r="G1" s="28"/>
      <c r="H1" s="29"/>
      <c r="I1" s="29"/>
      <c r="J1" s="28"/>
      <c r="K1" s="28"/>
      <c r="L1" s="28"/>
      <c r="M1" s="28"/>
      <c r="N1" s="28"/>
    </row>
    <row r="2" spans="2:14" ht="36" customHeight="1">
      <c r="B2" s="30" t="s">
        <v>271</v>
      </c>
      <c r="C2" s="31"/>
      <c r="D2" s="31"/>
      <c r="E2" s="32"/>
      <c r="F2" s="32"/>
      <c r="G2" s="32"/>
      <c r="H2" s="33"/>
      <c r="I2" s="33"/>
      <c r="J2" s="32"/>
      <c r="K2" s="32"/>
      <c r="L2" s="32"/>
      <c r="M2" s="32"/>
      <c r="N2" s="32"/>
    </row>
    <row r="3" spans="2:14" ht="30" customHeight="1">
      <c r="B3" s="40" t="s">
        <v>2</v>
      </c>
      <c r="C3" s="116">
        <v>948142599.2499999</v>
      </c>
      <c r="D3" s="116"/>
      <c r="E3" s="116"/>
      <c r="F3" s="41"/>
      <c r="G3" s="42"/>
      <c r="H3" s="43"/>
      <c r="I3" s="44"/>
      <c r="J3" s="41"/>
      <c r="K3" s="41"/>
      <c r="L3" s="45" t="s">
        <v>6</v>
      </c>
      <c r="M3" s="46"/>
      <c r="N3" s="47">
        <v>34</v>
      </c>
    </row>
    <row r="4" spans="2:14" ht="30" customHeight="1">
      <c r="B4" s="40" t="s">
        <v>3</v>
      </c>
      <c r="C4" s="116">
        <v>1533861535</v>
      </c>
      <c r="D4" s="116"/>
      <c r="E4" s="116"/>
      <c r="F4" s="41"/>
      <c r="G4" s="41"/>
      <c r="H4" s="48"/>
      <c r="I4" s="44"/>
      <c r="J4" s="41"/>
      <c r="K4" s="41"/>
      <c r="L4" s="45" t="s">
        <v>7</v>
      </c>
      <c r="M4" s="46"/>
      <c r="N4" s="47">
        <v>9</v>
      </c>
    </row>
    <row r="5" spans="2:14" ht="30" customHeight="1">
      <c r="B5" s="49" t="s">
        <v>4</v>
      </c>
      <c r="C5" s="117">
        <v>634</v>
      </c>
      <c r="D5" s="117"/>
      <c r="E5" s="50"/>
      <c r="F5" s="41"/>
      <c r="G5" s="41"/>
      <c r="H5" s="44"/>
      <c r="I5" s="44"/>
      <c r="J5" s="41"/>
      <c r="K5" s="41"/>
      <c r="L5" s="45" t="s">
        <v>8</v>
      </c>
      <c r="M5" s="46"/>
      <c r="N5" s="47">
        <v>14</v>
      </c>
    </row>
    <row r="6" spans="2:14" ht="30" customHeight="1">
      <c r="B6" s="51" t="s">
        <v>39</v>
      </c>
      <c r="C6" s="118">
        <v>588.96</v>
      </c>
      <c r="D6" s="118"/>
      <c r="E6" s="46"/>
      <c r="F6" s="52"/>
      <c r="G6" s="41"/>
      <c r="H6" s="44"/>
      <c r="I6" s="44"/>
      <c r="J6" s="53"/>
      <c r="K6" s="41"/>
      <c r="L6" s="45" t="s">
        <v>9</v>
      </c>
      <c r="M6" s="46"/>
      <c r="N6" s="54">
        <v>2</v>
      </c>
    </row>
    <row r="7" spans="2:14" s="2" customFormat="1" ht="30" customHeight="1">
      <c r="B7" s="49" t="s">
        <v>1</v>
      </c>
      <c r="C7" s="72">
        <v>0.03</v>
      </c>
      <c r="D7" s="55"/>
      <c r="E7" s="56"/>
      <c r="F7" s="41"/>
      <c r="G7" s="57"/>
      <c r="H7" s="44"/>
      <c r="I7" s="44"/>
      <c r="J7" s="53"/>
      <c r="K7" s="41"/>
      <c r="L7" s="45" t="s">
        <v>10</v>
      </c>
      <c r="M7" s="46"/>
      <c r="N7" s="47">
        <v>23</v>
      </c>
    </row>
    <row r="8" spans="2:14" ht="30" customHeight="1">
      <c r="B8" s="40" t="s">
        <v>5</v>
      </c>
      <c r="C8" s="54">
        <v>97</v>
      </c>
      <c r="D8" s="54"/>
      <c r="E8" s="46"/>
      <c r="F8" s="41"/>
      <c r="G8" s="41"/>
      <c r="H8" s="44"/>
      <c r="I8" s="48"/>
      <c r="J8" s="53"/>
      <c r="K8" s="41"/>
      <c r="L8" s="45" t="s">
        <v>11</v>
      </c>
      <c r="M8" s="46"/>
      <c r="N8" s="58">
        <v>38</v>
      </c>
    </row>
    <row r="9" spans="2:14" s="2" customFormat="1" ht="30" customHeight="1">
      <c r="B9" s="34"/>
      <c r="C9" s="35"/>
      <c r="D9" s="35"/>
      <c r="E9" s="119" t="s">
        <v>270</v>
      </c>
      <c r="F9" s="119"/>
      <c r="G9" s="119"/>
      <c r="H9" s="119"/>
      <c r="I9" s="119"/>
      <c r="J9" s="119"/>
      <c r="K9" s="119"/>
      <c r="L9" s="35"/>
      <c r="M9" s="35"/>
      <c r="N9" s="36"/>
    </row>
    <row r="10" spans="1:14" s="2" customFormat="1" ht="34.5" customHeight="1">
      <c r="A10" s="6"/>
      <c r="B10" s="4" t="s">
        <v>12</v>
      </c>
      <c r="C10" s="5" t="s">
        <v>13</v>
      </c>
      <c r="D10" s="5" t="s">
        <v>14</v>
      </c>
      <c r="E10" s="5" t="s">
        <v>15</v>
      </c>
      <c r="F10" s="5" t="s">
        <v>16</v>
      </c>
      <c r="G10" s="5" t="s">
        <v>17</v>
      </c>
      <c r="H10" s="5" t="s">
        <v>18</v>
      </c>
      <c r="I10" s="5" t="s">
        <v>171</v>
      </c>
      <c r="J10" s="5" t="s">
        <v>19</v>
      </c>
      <c r="K10" s="5" t="s">
        <v>20</v>
      </c>
      <c r="L10" s="5" t="s">
        <v>4</v>
      </c>
      <c r="M10" s="5" t="s">
        <v>21</v>
      </c>
      <c r="N10" s="5" t="s">
        <v>22</v>
      </c>
    </row>
    <row r="11" spans="1:14" ht="23.25" customHeight="1">
      <c r="A11" s="6"/>
      <c r="B11" s="90" t="s">
        <v>23</v>
      </c>
      <c r="C11" s="99"/>
      <c r="D11" s="99"/>
      <c r="E11" s="99"/>
      <c r="F11" s="99"/>
      <c r="G11" s="99"/>
      <c r="H11" s="99"/>
      <c r="I11" s="99"/>
      <c r="J11" s="99"/>
      <c r="K11" s="99"/>
      <c r="L11" s="99"/>
      <c r="M11" s="99"/>
      <c r="N11" s="99"/>
    </row>
    <row r="12" spans="1:14" s="2" customFormat="1" ht="23.25" customHeight="1">
      <c r="A12" s="6"/>
      <c r="B12" s="18" t="s">
        <v>126</v>
      </c>
      <c r="C12" s="18" t="s">
        <v>127</v>
      </c>
      <c r="D12" s="19">
        <v>0.31</v>
      </c>
      <c r="E12" s="19">
        <v>0.31</v>
      </c>
      <c r="F12" s="19">
        <v>0.31</v>
      </c>
      <c r="G12" s="19">
        <v>0.31</v>
      </c>
      <c r="H12" s="19">
        <v>0.31</v>
      </c>
      <c r="I12" s="19">
        <v>0.31</v>
      </c>
      <c r="J12" s="19">
        <v>0.31</v>
      </c>
      <c r="K12" s="39">
        <v>0</v>
      </c>
      <c r="L12" s="20">
        <v>10</v>
      </c>
      <c r="M12" s="21">
        <v>10542289</v>
      </c>
      <c r="N12" s="21">
        <v>3268109.59</v>
      </c>
    </row>
    <row r="13" spans="1:14" s="2" customFormat="1" ht="23.25" customHeight="1">
      <c r="A13" s="6"/>
      <c r="B13" s="18" t="s">
        <v>153</v>
      </c>
      <c r="C13" s="18" t="s">
        <v>154</v>
      </c>
      <c r="D13" s="19">
        <v>0.27</v>
      </c>
      <c r="E13" s="19">
        <v>0.27</v>
      </c>
      <c r="F13" s="19">
        <v>0.25</v>
      </c>
      <c r="G13" s="19">
        <v>0.26</v>
      </c>
      <c r="H13" s="19">
        <v>0.27</v>
      </c>
      <c r="I13" s="19">
        <v>0.26</v>
      </c>
      <c r="J13" s="19">
        <v>0.27</v>
      </c>
      <c r="K13" s="39">
        <v>-3.7</v>
      </c>
      <c r="L13" s="20">
        <v>29</v>
      </c>
      <c r="M13" s="21">
        <v>72072279</v>
      </c>
      <c r="N13" s="21">
        <v>18459892.54</v>
      </c>
    </row>
    <row r="14" spans="1:14" s="2" customFormat="1" ht="23.25" customHeight="1">
      <c r="A14" s="6"/>
      <c r="B14" s="18" t="s">
        <v>97</v>
      </c>
      <c r="C14" s="18" t="s">
        <v>98</v>
      </c>
      <c r="D14" s="19">
        <v>0.82</v>
      </c>
      <c r="E14" s="19">
        <v>0.82</v>
      </c>
      <c r="F14" s="19">
        <v>0.79</v>
      </c>
      <c r="G14" s="19">
        <v>0.8</v>
      </c>
      <c r="H14" s="19">
        <v>0.81</v>
      </c>
      <c r="I14" s="19">
        <v>0.81</v>
      </c>
      <c r="J14" s="19">
        <v>0.81</v>
      </c>
      <c r="K14" s="39">
        <v>0</v>
      </c>
      <c r="L14" s="20">
        <v>37</v>
      </c>
      <c r="M14" s="21">
        <v>230842373</v>
      </c>
      <c r="N14" s="21">
        <v>185422322.13</v>
      </c>
    </row>
    <row r="15" spans="1:14" s="2" customFormat="1" ht="23.25" customHeight="1">
      <c r="A15" s="6"/>
      <c r="B15" s="18" t="s">
        <v>75</v>
      </c>
      <c r="C15" s="18" t="s">
        <v>76</v>
      </c>
      <c r="D15" s="19">
        <v>0.46</v>
      </c>
      <c r="E15" s="19">
        <v>0.47</v>
      </c>
      <c r="F15" s="19">
        <v>0.46</v>
      </c>
      <c r="G15" s="19">
        <v>0.46</v>
      </c>
      <c r="H15" s="19">
        <v>0.46</v>
      </c>
      <c r="I15" s="19">
        <v>0.46</v>
      </c>
      <c r="J15" s="19">
        <v>0.46</v>
      </c>
      <c r="K15" s="39">
        <v>0</v>
      </c>
      <c r="L15" s="20">
        <v>17</v>
      </c>
      <c r="M15" s="21">
        <v>84360000</v>
      </c>
      <c r="N15" s="21">
        <v>38995600</v>
      </c>
    </row>
    <row r="16" spans="1:14" s="2" customFormat="1" ht="23.25" customHeight="1">
      <c r="A16" s="6"/>
      <c r="B16" s="18" t="s">
        <v>63</v>
      </c>
      <c r="C16" s="18" t="s">
        <v>64</v>
      </c>
      <c r="D16" s="19">
        <v>0.28</v>
      </c>
      <c r="E16" s="19">
        <v>0.29</v>
      </c>
      <c r="F16" s="19">
        <v>0.28</v>
      </c>
      <c r="G16" s="19">
        <v>0.29</v>
      </c>
      <c r="H16" s="19">
        <v>0.3</v>
      </c>
      <c r="I16" s="19">
        <v>0.29</v>
      </c>
      <c r="J16" s="19">
        <v>0.3</v>
      </c>
      <c r="K16" s="39">
        <v>-3.33</v>
      </c>
      <c r="L16" s="20">
        <v>4</v>
      </c>
      <c r="M16" s="21">
        <v>5000000</v>
      </c>
      <c r="N16" s="21">
        <v>1440000</v>
      </c>
    </row>
    <row r="17" spans="1:14" s="2" customFormat="1" ht="23.25" customHeight="1">
      <c r="A17" s="6"/>
      <c r="B17" s="18" t="s">
        <v>233</v>
      </c>
      <c r="C17" s="18" t="s">
        <v>234</v>
      </c>
      <c r="D17" s="19">
        <v>0.42</v>
      </c>
      <c r="E17" s="19">
        <v>0.42</v>
      </c>
      <c r="F17" s="19">
        <v>0.4</v>
      </c>
      <c r="G17" s="19">
        <v>0.41</v>
      </c>
      <c r="H17" s="19">
        <v>0.42</v>
      </c>
      <c r="I17" s="19">
        <v>0.41</v>
      </c>
      <c r="J17" s="19">
        <v>0.42</v>
      </c>
      <c r="K17" s="39">
        <v>-2.38</v>
      </c>
      <c r="L17" s="20">
        <v>74</v>
      </c>
      <c r="M17" s="21">
        <v>405200000</v>
      </c>
      <c r="N17" s="21">
        <v>166522000</v>
      </c>
    </row>
    <row r="18" spans="1:14" s="2" customFormat="1" ht="23.25" customHeight="1">
      <c r="A18" s="6"/>
      <c r="B18" s="18" t="s">
        <v>117</v>
      </c>
      <c r="C18" s="18" t="s">
        <v>116</v>
      </c>
      <c r="D18" s="19">
        <v>0.58</v>
      </c>
      <c r="E18" s="19">
        <v>0.58</v>
      </c>
      <c r="F18" s="19">
        <v>0.57</v>
      </c>
      <c r="G18" s="19">
        <v>0.57</v>
      </c>
      <c r="H18" s="19">
        <v>0.59</v>
      </c>
      <c r="I18" s="19">
        <v>0.58</v>
      </c>
      <c r="J18" s="19">
        <v>0.59</v>
      </c>
      <c r="K18" s="39">
        <v>-1.69</v>
      </c>
      <c r="L18" s="20">
        <v>19</v>
      </c>
      <c r="M18" s="21">
        <v>35500000</v>
      </c>
      <c r="N18" s="21">
        <v>20355000</v>
      </c>
    </row>
    <row r="19" spans="1:14" s="2" customFormat="1" ht="23.25" customHeight="1">
      <c r="A19" s="6"/>
      <c r="B19" s="18" t="s">
        <v>129</v>
      </c>
      <c r="C19" s="18" t="s">
        <v>130</v>
      </c>
      <c r="D19" s="19">
        <v>0.39</v>
      </c>
      <c r="E19" s="19">
        <v>0.39</v>
      </c>
      <c r="F19" s="19">
        <v>0.37</v>
      </c>
      <c r="G19" s="19">
        <v>0.37</v>
      </c>
      <c r="H19" s="19">
        <v>0.38</v>
      </c>
      <c r="I19" s="19">
        <v>0.37</v>
      </c>
      <c r="J19" s="19">
        <v>0.38</v>
      </c>
      <c r="K19" s="39">
        <v>-2.63</v>
      </c>
      <c r="L19" s="20">
        <v>22</v>
      </c>
      <c r="M19" s="21">
        <v>136806062</v>
      </c>
      <c r="N19" s="21">
        <v>51218242.94</v>
      </c>
    </row>
    <row r="20" spans="1:14" s="2" customFormat="1" ht="23.25" customHeight="1">
      <c r="A20" s="6"/>
      <c r="B20" s="18" t="s">
        <v>111</v>
      </c>
      <c r="C20" s="18" t="s">
        <v>112</v>
      </c>
      <c r="D20" s="19">
        <v>0.46</v>
      </c>
      <c r="E20" s="19">
        <v>0.47</v>
      </c>
      <c r="F20" s="19">
        <v>0.42</v>
      </c>
      <c r="G20" s="19">
        <v>0.46</v>
      </c>
      <c r="H20" s="19">
        <v>0.45</v>
      </c>
      <c r="I20" s="19">
        <v>0.47</v>
      </c>
      <c r="J20" s="19">
        <v>0.45</v>
      </c>
      <c r="K20" s="39">
        <v>4.44</v>
      </c>
      <c r="L20" s="20">
        <v>81</v>
      </c>
      <c r="M20" s="21">
        <v>306332839</v>
      </c>
      <c r="N20" s="21">
        <v>139490355.94</v>
      </c>
    </row>
    <row r="21" spans="1:14" s="2" customFormat="1" ht="23.25" customHeight="1">
      <c r="A21" s="6"/>
      <c r="B21" s="18" t="s">
        <v>87</v>
      </c>
      <c r="C21" s="18" t="s">
        <v>88</v>
      </c>
      <c r="D21" s="19">
        <v>0.94</v>
      </c>
      <c r="E21" s="19">
        <v>0.94</v>
      </c>
      <c r="F21" s="19">
        <v>0.93</v>
      </c>
      <c r="G21" s="19">
        <v>0.93</v>
      </c>
      <c r="H21" s="19">
        <v>0.95</v>
      </c>
      <c r="I21" s="19">
        <v>0.93</v>
      </c>
      <c r="J21" s="19">
        <v>0.94</v>
      </c>
      <c r="K21" s="39">
        <v>-1.06</v>
      </c>
      <c r="L21" s="20">
        <v>8</v>
      </c>
      <c r="M21" s="21">
        <v>13000000</v>
      </c>
      <c r="N21" s="21">
        <v>12150000</v>
      </c>
    </row>
    <row r="22" spans="1:14" s="2" customFormat="1" ht="23.25" customHeight="1">
      <c r="A22" s="6"/>
      <c r="B22" s="18" t="s">
        <v>157</v>
      </c>
      <c r="C22" s="18" t="s">
        <v>158</v>
      </c>
      <c r="D22" s="19">
        <v>0.78</v>
      </c>
      <c r="E22" s="19">
        <v>0.79</v>
      </c>
      <c r="F22" s="19">
        <v>0.78</v>
      </c>
      <c r="G22" s="19">
        <v>0.79</v>
      </c>
      <c r="H22" s="19">
        <v>0.8</v>
      </c>
      <c r="I22" s="19">
        <v>0.79</v>
      </c>
      <c r="J22" s="19">
        <v>0.79</v>
      </c>
      <c r="K22" s="39">
        <v>0</v>
      </c>
      <c r="L22" s="20">
        <v>9</v>
      </c>
      <c r="M22" s="21">
        <v>22400000</v>
      </c>
      <c r="N22" s="21">
        <v>17681000</v>
      </c>
    </row>
    <row r="23" spans="1:14" s="2" customFormat="1" ht="23.25" customHeight="1">
      <c r="A23" s="6"/>
      <c r="B23" s="18" t="s">
        <v>79</v>
      </c>
      <c r="C23" s="18" t="s">
        <v>80</v>
      </c>
      <c r="D23" s="19">
        <v>0.9</v>
      </c>
      <c r="E23" s="19">
        <v>0.9</v>
      </c>
      <c r="F23" s="19">
        <v>0.9</v>
      </c>
      <c r="G23" s="19">
        <v>0.9</v>
      </c>
      <c r="H23" s="19">
        <v>0.9</v>
      </c>
      <c r="I23" s="19">
        <v>0.9</v>
      </c>
      <c r="J23" s="19">
        <v>0.9</v>
      </c>
      <c r="K23" s="39">
        <v>0</v>
      </c>
      <c r="L23" s="20">
        <v>4</v>
      </c>
      <c r="M23" s="21">
        <v>28287952</v>
      </c>
      <c r="N23" s="21">
        <v>25459156.8</v>
      </c>
    </row>
    <row r="24" spans="1:14" s="2" customFormat="1" ht="23.25" customHeight="1">
      <c r="A24" s="6"/>
      <c r="B24" s="18" t="s">
        <v>73</v>
      </c>
      <c r="C24" s="18" t="s">
        <v>74</v>
      </c>
      <c r="D24" s="19">
        <v>0.27</v>
      </c>
      <c r="E24" s="19">
        <v>0.27</v>
      </c>
      <c r="F24" s="19">
        <v>0.26</v>
      </c>
      <c r="G24" s="19">
        <v>0.26</v>
      </c>
      <c r="H24" s="19">
        <v>0.26</v>
      </c>
      <c r="I24" s="19">
        <v>0.26</v>
      </c>
      <c r="J24" s="19">
        <v>0.26</v>
      </c>
      <c r="K24" s="39">
        <v>0</v>
      </c>
      <c r="L24" s="20">
        <v>28</v>
      </c>
      <c r="M24" s="21">
        <v>101000000</v>
      </c>
      <c r="N24" s="21">
        <v>26480000</v>
      </c>
    </row>
    <row r="25" spans="1:14" s="2" customFormat="1" ht="23.25" customHeight="1">
      <c r="A25" s="6"/>
      <c r="B25" s="91" t="s">
        <v>24</v>
      </c>
      <c r="C25" s="92"/>
      <c r="D25" s="93"/>
      <c r="E25" s="94"/>
      <c r="F25" s="94"/>
      <c r="G25" s="94"/>
      <c r="H25" s="94"/>
      <c r="I25" s="94"/>
      <c r="J25" s="94"/>
      <c r="K25" s="95"/>
      <c r="L25" s="20">
        <f>SUM(L12:L24)</f>
        <v>342</v>
      </c>
      <c r="M25" s="21">
        <f>SUM(M12:M24)</f>
        <v>1451343794</v>
      </c>
      <c r="N25" s="21">
        <f>SUM(N12:N24)</f>
        <v>706941679.9399999</v>
      </c>
    </row>
    <row r="26" spans="1:14" s="2" customFormat="1" ht="24.75" customHeight="1">
      <c r="A26" s="6"/>
      <c r="B26" s="90" t="s">
        <v>145</v>
      </c>
      <c r="C26" s="99"/>
      <c r="D26" s="99"/>
      <c r="E26" s="99"/>
      <c r="F26" s="99"/>
      <c r="G26" s="99"/>
      <c r="H26" s="99"/>
      <c r="I26" s="99"/>
      <c r="J26" s="99"/>
      <c r="K26" s="99"/>
      <c r="L26" s="99"/>
      <c r="M26" s="99"/>
      <c r="N26" s="99"/>
    </row>
    <row r="27" spans="1:14" s="2" customFormat="1" ht="24.75" customHeight="1">
      <c r="A27" s="6"/>
      <c r="B27" s="18" t="s">
        <v>172</v>
      </c>
      <c r="C27" s="18" t="s">
        <v>173</v>
      </c>
      <c r="D27" s="19">
        <v>5.4</v>
      </c>
      <c r="E27" s="19">
        <v>5.46</v>
      </c>
      <c r="F27" s="19">
        <v>5.4</v>
      </c>
      <c r="G27" s="19">
        <v>5.44</v>
      </c>
      <c r="H27" s="19">
        <v>5.43</v>
      </c>
      <c r="I27" s="19">
        <v>5.45</v>
      </c>
      <c r="J27" s="19">
        <v>5.41</v>
      </c>
      <c r="K27" s="39">
        <v>0.74</v>
      </c>
      <c r="L27" s="20">
        <v>19</v>
      </c>
      <c r="M27" s="21">
        <v>1000000</v>
      </c>
      <c r="N27" s="21">
        <v>5435600</v>
      </c>
    </row>
    <row r="28" spans="1:14" s="2" customFormat="1" ht="24.75" customHeight="1">
      <c r="A28" s="6"/>
      <c r="B28" s="91" t="s">
        <v>176</v>
      </c>
      <c r="C28" s="92"/>
      <c r="D28" s="93"/>
      <c r="E28" s="94"/>
      <c r="F28" s="94"/>
      <c r="G28" s="94"/>
      <c r="H28" s="94"/>
      <c r="I28" s="94"/>
      <c r="J28" s="94"/>
      <c r="K28" s="95"/>
      <c r="L28" s="20">
        <v>19</v>
      </c>
      <c r="M28" s="21">
        <v>1000000</v>
      </c>
      <c r="N28" s="21">
        <v>5435600</v>
      </c>
    </row>
    <row r="29" spans="1:14" s="2" customFormat="1" ht="24.75" customHeight="1">
      <c r="A29" s="6"/>
      <c r="B29" s="88" t="s">
        <v>40</v>
      </c>
      <c r="C29" s="89"/>
      <c r="D29" s="89"/>
      <c r="E29" s="89"/>
      <c r="F29" s="89"/>
      <c r="G29" s="89"/>
      <c r="H29" s="89"/>
      <c r="I29" s="89"/>
      <c r="J29" s="89"/>
      <c r="K29" s="89"/>
      <c r="L29" s="89"/>
      <c r="M29" s="89"/>
      <c r="N29" s="90"/>
    </row>
    <row r="30" spans="1:14" s="2" customFormat="1" ht="24.75" customHeight="1">
      <c r="A30" s="6"/>
      <c r="B30" s="18" t="s">
        <v>159</v>
      </c>
      <c r="C30" s="18" t="s">
        <v>160</v>
      </c>
      <c r="D30" s="19">
        <v>0.5</v>
      </c>
      <c r="E30" s="19">
        <v>0.51</v>
      </c>
      <c r="F30" s="19">
        <v>0.5</v>
      </c>
      <c r="G30" s="19">
        <v>0.5</v>
      </c>
      <c r="H30" s="19">
        <v>0.51</v>
      </c>
      <c r="I30" s="19">
        <v>0.51</v>
      </c>
      <c r="J30" s="19">
        <v>0.52</v>
      </c>
      <c r="K30" s="39">
        <v>-1.92</v>
      </c>
      <c r="L30" s="20">
        <v>2</v>
      </c>
      <c r="M30" s="21">
        <v>1200000</v>
      </c>
      <c r="N30" s="21">
        <v>602000</v>
      </c>
    </row>
    <row r="31" spans="1:14" s="2" customFormat="1" ht="24.75" customHeight="1">
      <c r="A31" s="6"/>
      <c r="B31" s="91" t="s">
        <v>259</v>
      </c>
      <c r="C31" s="92"/>
      <c r="D31" s="93"/>
      <c r="E31" s="94"/>
      <c r="F31" s="94"/>
      <c r="G31" s="94"/>
      <c r="H31" s="94"/>
      <c r="I31" s="94"/>
      <c r="J31" s="94"/>
      <c r="K31" s="95"/>
      <c r="L31" s="20">
        <v>2</v>
      </c>
      <c r="M31" s="21">
        <v>1200000</v>
      </c>
      <c r="N31" s="21">
        <v>602000</v>
      </c>
    </row>
    <row r="32" spans="1:14" s="2" customFormat="1" ht="24.75" customHeight="1">
      <c r="A32" s="6"/>
      <c r="B32" s="88" t="s">
        <v>25</v>
      </c>
      <c r="C32" s="89"/>
      <c r="D32" s="89"/>
      <c r="E32" s="89"/>
      <c r="F32" s="89"/>
      <c r="G32" s="89"/>
      <c r="H32" s="89"/>
      <c r="I32" s="89"/>
      <c r="J32" s="89"/>
      <c r="K32" s="89"/>
      <c r="L32" s="89"/>
      <c r="M32" s="89"/>
      <c r="N32" s="90"/>
    </row>
    <row r="33" spans="1:14" s="2" customFormat="1" ht="24.75" customHeight="1">
      <c r="A33" s="6"/>
      <c r="B33" s="18" t="s">
        <v>68</v>
      </c>
      <c r="C33" s="18" t="s">
        <v>69</v>
      </c>
      <c r="D33" s="19">
        <v>14.4</v>
      </c>
      <c r="E33" s="19">
        <v>14.4</v>
      </c>
      <c r="F33" s="19">
        <v>13.6</v>
      </c>
      <c r="G33" s="19">
        <v>13.69</v>
      </c>
      <c r="H33" s="19">
        <v>13.81</v>
      </c>
      <c r="I33" s="19">
        <v>13.6</v>
      </c>
      <c r="J33" s="19">
        <v>14</v>
      </c>
      <c r="K33" s="39">
        <v>-2.86</v>
      </c>
      <c r="L33" s="20">
        <v>11</v>
      </c>
      <c r="M33" s="21">
        <v>355000</v>
      </c>
      <c r="N33" s="21">
        <v>4861200</v>
      </c>
    </row>
    <row r="34" spans="1:14" s="2" customFormat="1" ht="24.75" customHeight="1">
      <c r="A34" s="6"/>
      <c r="B34" s="18" t="s">
        <v>162</v>
      </c>
      <c r="C34" s="18" t="s">
        <v>163</v>
      </c>
      <c r="D34" s="19">
        <v>5.4</v>
      </c>
      <c r="E34" s="19">
        <v>5.45</v>
      </c>
      <c r="F34" s="19">
        <v>5.4</v>
      </c>
      <c r="G34" s="19">
        <v>5.43</v>
      </c>
      <c r="H34" s="19">
        <v>5.42</v>
      </c>
      <c r="I34" s="19">
        <v>5.45</v>
      </c>
      <c r="J34" s="19">
        <v>5.43</v>
      </c>
      <c r="K34" s="39">
        <v>0.37</v>
      </c>
      <c r="L34" s="20">
        <v>13</v>
      </c>
      <c r="M34" s="21">
        <v>1700000</v>
      </c>
      <c r="N34" s="21">
        <v>9225600</v>
      </c>
    </row>
    <row r="35" spans="1:14" s="2" customFormat="1" ht="24.75" customHeight="1">
      <c r="A35" s="6"/>
      <c r="B35" s="18" t="s">
        <v>191</v>
      </c>
      <c r="C35" s="18" t="s">
        <v>192</v>
      </c>
      <c r="D35" s="19">
        <v>0.42</v>
      </c>
      <c r="E35" s="19">
        <v>0.42</v>
      </c>
      <c r="F35" s="19">
        <v>0.41</v>
      </c>
      <c r="G35" s="19">
        <v>0.41</v>
      </c>
      <c r="H35" s="19">
        <v>0.4</v>
      </c>
      <c r="I35" s="19">
        <v>0.41</v>
      </c>
      <c r="J35" s="19">
        <v>0.41</v>
      </c>
      <c r="K35" s="39">
        <v>0</v>
      </c>
      <c r="L35" s="20">
        <v>15</v>
      </c>
      <c r="M35" s="21">
        <v>15575000</v>
      </c>
      <c r="N35" s="21">
        <v>6400750</v>
      </c>
    </row>
    <row r="36" spans="1:14" s="2" customFormat="1" ht="24.75" customHeight="1">
      <c r="A36" s="6"/>
      <c r="B36" s="91" t="s">
        <v>26</v>
      </c>
      <c r="C36" s="92"/>
      <c r="D36" s="93"/>
      <c r="E36" s="94"/>
      <c r="F36" s="94"/>
      <c r="G36" s="94"/>
      <c r="H36" s="94"/>
      <c r="I36" s="94"/>
      <c r="J36" s="94"/>
      <c r="K36" s="95"/>
      <c r="L36" s="20">
        <f>SUM(L33:L35)</f>
        <v>39</v>
      </c>
      <c r="M36" s="21">
        <f>SUM(M33:M35)</f>
        <v>17630000</v>
      </c>
      <c r="N36" s="21">
        <f>SUM(N33:N35)</f>
        <v>20487550</v>
      </c>
    </row>
    <row r="37" spans="1:14" s="2" customFormat="1" ht="24.75" customHeight="1">
      <c r="A37" s="6"/>
      <c r="B37" s="90" t="s">
        <v>28</v>
      </c>
      <c r="C37" s="99"/>
      <c r="D37" s="99"/>
      <c r="E37" s="99"/>
      <c r="F37" s="99"/>
      <c r="G37" s="99"/>
      <c r="H37" s="99"/>
      <c r="I37" s="99"/>
      <c r="J37" s="99"/>
      <c r="K37" s="99"/>
      <c r="L37" s="99"/>
      <c r="M37" s="99"/>
      <c r="N37" s="99"/>
    </row>
    <row r="38" spans="1:14" s="2" customFormat="1" ht="25.5" customHeight="1">
      <c r="A38" s="12"/>
      <c r="B38" s="18" t="s">
        <v>231</v>
      </c>
      <c r="C38" s="18" t="s">
        <v>232</v>
      </c>
      <c r="D38" s="19">
        <v>2.4</v>
      </c>
      <c r="E38" s="19">
        <v>2.41</v>
      </c>
      <c r="F38" s="19">
        <v>2.38</v>
      </c>
      <c r="G38" s="19">
        <v>2.39</v>
      </c>
      <c r="H38" s="19">
        <v>2.35</v>
      </c>
      <c r="I38" s="19">
        <v>2.39</v>
      </c>
      <c r="J38" s="19">
        <v>2.35</v>
      </c>
      <c r="K38" s="39">
        <v>1.7</v>
      </c>
      <c r="L38" s="20">
        <v>66</v>
      </c>
      <c r="M38" s="21">
        <v>40200458</v>
      </c>
      <c r="N38" s="21">
        <v>96276280.78</v>
      </c>
    </row>
    <row r="39" spans="1:14" s="2" customFormat="1" ht="25.5" customHeight="1">
      <c r="A39" s="12"/>
      <c r="B39" s="18" t="s">
        <v>189</v>
      </c>
      <c r="C39" s="18" t="s">
        <v>190</v>
      </c>
      <c r="D39" s="19">
        <v>0.32</v>
      </c>
      <c r="E39" s="19">
        <v>0.32</v>
      </c>
      <c r="F39" s="19">
        <v>0.32</v>
      </c>
      <c r="G39" s="19">
        <v>0.32</v>
      </c>
      <c r="H39" s="19">
        <v>0.32</v>
      </c>
      <c r="I39" s="19">
        <v>0.32</v>
      </c>
      <c r="J39" s="19">
        <v>0.32</v>
      </c>
      <c r="K39" s="39">
        <v>0</v>
      </c>
      <c r="L39" s="20">
        <v>5</v>
      </c>
      <c r="M39" s="21">
        <v>3522418</v>
      </c>
      <c r="N39" s="21">
        <v>1127173.76</v>
      </c>
    </row>
    <row r="40" spans="1:14" s="2" customFormat="1" ht="25.5" customHeight="1">
      <c r="A40" s="12"/>
      <c r="B40" s="18" t="s">
        <v>167</v>
      </c>
      <c r="C40" s="18" t="s">
        <v>161</v>
      </c>
      <c r="D40" s="19">
        <v>1.4</v>
      </c>
      <c r="E40" s="19">
        <v>1.4</v>
      </c>
      <c r="F40" s="19">
        <v>1.4</v>
      </c>
      <c r="G40" s="19">
        <v>1.4</v>
      </c>
      <c r="H40" s="19">
        <v>1.45</v>
      </c>
      <c r="I40" s="19">
        <v>1.4</v>
      </c>
      <c r="J40" s="19">
        <v>1.43</v>
      </c>
      <c r="K40" s="39">
        <v>-2.1</v>
      </c>
      <c r="L40" s="20">
        <v>1</v>
      </c>
      <c r="M40" s="21">
        <v>100000</v>
      </c>
      <c r="N40" s="21">
        <v>140000</v>
      </c>
    </row>
    <row r="41" spans="1:14" s="2" customFormat="1" ht="25.5" customHeight="1">
      <c r="A41" s="12"/>
      <c r="B41" s="18" t="s">
        <v>61</v>
      </c>
      <c r="C41" s="18" t="s">
        <v>62</v>
      </c>
      <c r="D41" s="19">
        <v>4.91</v>
      </c>
      <c r="E41" s="19">
        <v>5.1</v>
      </c>
      <c r="F41" s="19">
        <v>4.91</v>
      </c>
      <c r="G41" s="19">
        <v>4.99</v>
      </c>
      <c r="H41" s="19">
        <v>4.9</v>
      </c>
      <c r="I41" s="19">
        <v>5.1</v>
      </c>
      <c r="J41" s="19">
        <v>4.9</v>
      </c>
      <c r="K41" s="39">
        <v>4.08</v>
      </c>
      <c r="L41" s="20">
        <v>6</v>
      </c>
      <c r="M41" s="21">
        <v>830000</v>
      </c>
      <c r="N41" s="21">
        <v>4138300</v>
      </c>
    </row>
    <row r="42" spans="1:14" s="2" customFormat="1" ht="25.5" customHeight="1">
      <c r="A42" s="12"/>
      <c r="B42" s="59" t="s">
        <v>201</v>
      </c>
      <c r="C42" s="59" t="s">
        <v>202</v>
      </c>
      <c r="D42" s="19">
        <v>0.59</v>
      </c>
      <c r="E42" s="19">
        <v>0.59</v>
      </c>
      <c r="F42" s="19">
        <v>0.59</v>
      </c>
      <c r="G42" s="19">
        <v>0.59</v>
      </c>
      <c r="H42" s="19">
        <v>0.59</v>
      </c>
      <c r="I42" s="19">
        <v>0.59</v>
      </c>
      <c r="J42" s="19">
        <v>0.59</v>
      </c>
      <c r="K42" s="39">
        <v>0</v>
      </c>
      <c r="L42" s="20">
        <v>1</v>
      </c>
      <c r="M42" s="21">
        <v>500000</v>
      </c>
      <c r="N42" s="21">
        <v>295000</v>
      </c>
    </row>
    <row r="43" spans="1:14" s="2" customFormat="1" ht="25.5" customHeight="1">
      <c r="A43" s="12"/>
      <c r="B43" s="18" t="s">
        <v>135</v>
      </c>
      <c r="C43" s="18" t="s">
        <v>136</v>
      </c>
      <c r="D43" s="19">
        <v>3</v>
      </c>
      <c r="E43" s="19">
        <v>3</v>
      </c>
      <c r="F43" s="19">
        <v>3</v>
      </c>
      <c r="G43" s="19">
        <v>3</v>
      </c>
      <c r="H43" s="19">
        <v>2.99</v>
      </c>
      <c r="I43" s="19">
        <v>3</v>
      </c>
      <c r="J43" s="19">
        <v>3</v>
      </c>
      <c r="K43" s="39">
        <v>0</v>
      </c>
      <c r="L43" s="20">
        <v>10</v>
      </c>
      <c r="M43" s="21">
        <v>4258085</v>
      </c>
      <c r="N43" s="21">
        <v>12774255</v>
      </c>
    </row>
    <row r="44" spans="1:14" s="2" customFormat="1" ht="25.5" customHeight="1">
      <c r="A44" s="12"/>
      <c r="B44" s="18" t="s">
        <v>222</v>
      </c>
      <c r="C44" s="18" t="s">
        <v>223</v>
      </c>
      <c r="D44" s="19">
        <v>7.8</v>
      </c>
      <c r="E44" s="19">
        <v>8.47</v>
      </c>
      <c r="F44" s="19">
        <v>7.8</v>
      </c>
      <c r="G44" s="19">
        <v>8.25</v>
      </c>
      <c r="H44" s="19">
        <v>7.52</v>
      </c>
      <c r="I44" s="19">
        <v>8.47</v>
      </c>
      <c r="J44" s="19">
        <v>7.7</v>
      </c>
      <c r="K44" s="39">
        <v>10</v>
      </c>
      <c r="L44" s="20">
        <v>9</v>
      </c>
      <c r="M44" s="21">
        <v>555000</v>
      </c>
      <c r="N44" s="21">
        <v>4579750</v>
      </c>
    </row>
    <row r="45" spans="1:14" s="2" customFormat="1" ht="25.5" customHeight="1">
      <c r="A45" s="6"/>
      <c r="B45" s="91" t="s">
        <v>27</v>
      </c>
      <c r="C45" s="92"/>
      <c r="D45" s="93"/>
      <c r="E45" s="94"/>
      <c r="F45" s="94"/>
      <c r="G45" s="94"/>
      <c r="H45" s="94"/>
      <c r="I45" s="94"/>
      <c r="J45" s="94"/>
      <c r="K45" s="95"/>
      <c r="L45" s="20">
        <f>SUM(L38:L44)</f>
        <v>98</v>
      </c>
      <c r="M45" s="21">
        <f>SUM(M38:M44)</f>
        <v>49965961</v>
      </c>
      <c r="N45" s="21">
        <f>SUM(N38:N44)</f>
        <v>119330759.54</v>
      </c>
    </row>
    <row r="46" spans="1:14" s="2" customFormat="1" ht="21" customHeight="1">
      <c r="A46" s="6"/>
      <c r="B46" s="90" t="s">
        <v>29</v>
      </c>
      <c r="C46" s="99"/>
      <c r="D46" s="99"/>
      <c r="E46" s="99"/>
      <c r="F46" s="99"/>
      <c r="G46" s="99"/>
      <c r="H46" s="99"/>
      <c r="I46" s="99"/>
      <c r="J46" s="99"/>
      <c r="K46" s="99"/>
      <c r="L46" s="99"/>
      <c r="M46" s="99"/>
      <c r="N46" s="99"/>
    </row>
    <row r="47" spans="1:14" s="2" customFormat="1" ht="24" customHeight="1">
      <c r="A47" s="12"/>
      <c r="B47" s="18" t="s">
        <v>54</v>
      </c>
      <c r="C47" s="18" t="s">
        <v>55</v>
      </c>
      <c r="D47" s="19">
        <v>9.05</v>
      </c>
      <c r="E47" s="19">
        <v>9.05</v>
      </c>
      <c r="F47" s="19">
        <v>9.05</v>
      </c>
      <c r="G47" s="19">
        <v>9.05</v>
      </c>
      <c r="H47" s="19">
        <v>9.1</v>
      </c>
      <c r="I47" s="19">
        <v>9.05</v>
      </c>
      <c r="J47" s="19">
        <v>9.1</v>
      </c>
      <c r="K47" s="39">
        <v>-0.55</v>
      </c>
      <c r="L47" s="20">
        <v>3</v>
      </c>
      <c r="M47" s="21">
        <v>150000</v>
      </c>
      <c r="N47" s="21">
        <v>1357500</v>
      </c>
    </row>
    <row r="48" spans="1:14" s="2" customFormat="1" ht="24" customHeight="1">
      <c r="A48" s="12"/>
      <c r="B48" s="18" t="s">
        <v>195</v>
      </c>
      <c r="C48" s="18" t="s">
        <v>196</v>
      </c>
      <c r="D48" s="19">
        <v>28.5</v>
      </c>
      <c r="E48" s="19">
        <v>28.7</v>
      </c>
      <c r="F48" s="19">
        <v>28.5</v>
      </c>
      <c r="G48" s="19">
        <v>28.56</v>
      </c>
      <c r="H48" s="19">
        <v>28.55</v>
      </c>
      <c r="I48" s="19">
        <v>28.7</v>
      </c>
      <c r="J48" s="19">
        <v>28.5</v>
      </c>
      <c r="K48" s="39">
        <v>0.7</v>
      </c>
      <c r="L48" s="20">
        <v>10</v>
      </c>
      <c r="M48" s="21">
        <v>306292</v>
      </c>
      <c r="N48" s="21">
        <v>8747522</v>
      </c>
    </row>
    <row r="49" spans="1:14" s="2" customFormat="1" ht="24" customHeight="1">
      <c r="A49" s="12"/>
      <c r="B49" s="18" t="s">
        <v>169</v>
      </c>
      <c r="C49" s="18" t="s">
        <v>170</v>
      </c>
      <c r="D49" s="19">
        <v>12.8</v>
      </c>
      <c r="E49" s="19">
        <v>13.2</v>
      </c>
      <c r="F49" s="19">
        <v>12.8</v>
      </c>
      <c r="G49" s="19">
        <v>13.1</v>
      </c>
      <c r="H49" s="19">
        <v>13.17</v>
      </c>
      <c r="I49" s="19">
        <v>13.2</v>
      </c>
      <c r="J49" s="19">
        <v>13</v>
      </c>
      <c r="K49" s="39">
        <v>1.54</v>
      </c>
      <c r="L49" s="20">
        <v>16</v>
      </c>
      <c r="M49" s="21">
        <v>1571111</v>
      </c>
      <c r="N49" s="21">
        <v>20584443</v>
      </c>
    </row>
    <row r="50" spans="1:14" s="2" customFormat="1" ht="24" customHeight="1">
      <c r="A50" s="12"/>
      <c r="B50" s="18" t="s">
        <v>123</v>
      </c>
      <c r="C50" s="18" t="s">
        <v>122</v>
      </c>
      <c r="D50" s="19">
        <v>9</v>
      </c>
      <c r="E50" s="19">
        <v>9</v>
      </c>
      <c r="F50" s="19">
        <v>9</v>
      </c>
      <c r="G50" s="19">
        <v>9</v>
      </c>
      <c r="H50" s="19">
        <v>9</v>
      </c>
      <c r="I50" s="19">
        <v>9</v>
      </c>
      <c r="J50" s="19">
        <v>9</v>
      </c>
      <c r="K50" s="39">
        <v>0</v>
      </c>
      <c r="L50" s="20">
        <v>20</v>
      </c>
      <c r="M50" s="21">
        <v>2014750</v>
      </c>
      <c r="N50" s="21">
        <v>18132750</v>
      </c>
    </row>
    <row r="51" spans="1:14" s="2" customFormat="1" ht="24" customHeight="1">
      <c r="A51" s="12"/>
      <c r="B51" s="18" t="s">
        <v>147</v>
      </c>
      <c r="C51" s="18" t="s">
        <v>148</v>
      </c>
      <c r="D51" s="19">
        <v>18</v>
      </c>
      <c r="E51" s="19">
        <v>18.01</v>
      </c>
      <c r="F51" s="19">
        <v>18</v>
      </c>
      <c r="G51" s="19">
        <v>18</v>
      </c>
      <c r="H51" s="19">
        <v>18.25</v>
      </c>
      <c r="I51" s="19">
        <v>18.01</v>
      </c>
      <c r="J51" s="19">
        <v>18.25</v>
      </c>
      <c r="K51" s="39">
        <v>-1.32</v>
      </c>
      <c r="L51" s="20">
        <v>3</v>
      </c>
      <c r="M51" s="21">
        <v>115000</v>
      </c>
      <c r="N51" s="21">
        <v>2070150</v>
      </c>
    </row>
    <row r="52" spans="1:14" s="2" customFormat="1" ht="24" customHeight="1">
      <c r="A52" s="12"/>
      <c r="B52" s="18" t="s">
        <v>120</v>
      </c>
      <c r="C52" s="18" t="s">
        <v>121</v>
      </c>
      <c r="D52" s="19">
        <v>6.05</v>
      </c>
      <c r="E52" s="19">
        <v>6.05</v>
      </c>
      <c r="F52" s="19">
        <v>6</v>
      </c>
      <c r="G52" s="19">
        <v>6.01</v>
      </c>
      <c r="H52" s="19">
        <v>6.15</v>
      </c>
      <c r="I52" s="19">
        <v>6</v>
      </c>
      <c r="J52" s="19">
        <v>6.15</v>
      </c>
      <c r="K52" s="39">
        <v>-2.44</v>
      </c>
      <c r="L52" s="20">
        <v>11</v>
      </c>
      <c r="M52" s="21">
        <v>1677863</v>
      </c>
      <c r="N52" s="21">
        <v>10079678</v>
      </c>
    </row>
    <row r="53" spans="1:14" s="2" customFormat="1" ht="21.75" customHeight="1">
      <c r="A53" s="12"/>
      <c r="B53" s="91" t="s">
        <v>156</v>
      </c>
      <c r="C53" s="92"/>
      <c r="D53" s="93"/>
      <c r="E53" s="94"/>
      <c r="F53" s="94"/>
      <c r="G53" s="94"/>
      <c r="H53" s="94"/>
      <c r="I53" s="94"/>
      <c r="J53" s="94"/>
      <c r="K53" s="95"/>
      <c r="L53" s="20">
        <f>SUM(L47:L52)</f>
        <v>63</v>
      </c>
      <c r="M53" s="21">
        <f>SUM(M47:M52)</f>
        <v>5835016</v>
      </c>
      <c r="N53" s="21">
        <f>SUM(N47:N52)</f>
        <v>60972043</v>
      </c>
    </row>
    <row r="54" spans="1:14" s="2" customFormat="1" ht="21.75" customHeight="1">
      <c r="A54" s="12"/>
      <c r="B54" s="123" t="s">
        <v>33</v>
      </c>
      <c r="C54" s="123"/>
      <c r="D54" s="123"/>
      <c r="E54" s="123"/>
      <c r="F54" s="123"/>
      <c r="G54" s="123"/>
      <c r="H54" s="123"/>
      <c r="I54" s="123"/>
      <c r="J54" s="123"/>
      <c r="K54" s="123"/>
      <c r="L54" s="123"/>
      <c r="M54" s="123"/>
      <c r="N54" s="123"/>
    </row>
    <row r="55" spans="1:14" s="2" customFormat="1" ht="26.25" customHeight="1">
      <c r="A55" s="12"/>
      <c r="B55" s="18" t="s">
        <v>206</v>
      </c>
      <c r="C55" s="18" t="s">
        <v>207</v>
      </c>
      <c r="D55" s="19">
        <v>2.75</v>
      </c>
      <c r="E55" s="19">
        <v>2.9</v>
      </c>
      <c r="F55" s="19">
        <v>2.75</v>
      </c>
      <c r="G55" s="19">
        <v>2.83</v>
      </c>
      <c r="H55" s="19">
        <v>2.75</v>
      </c>
      <c r="I55" s="19">
        <v>2.9</v>
      </c>
      <c r="J55" s="19">
        <v>2.75</v>
      </c>
      <c r="K55" s="39">
        <v>5.45</v>
      </c>
      <c r="L55" s="20">
        <v>20</v>
      </c>
      <c r="M55" s="21">
        <v>1643164</v>
      </c>
      <c r="N55" s="21">
        <v>4656451</v>
      </c>
    </row>
    <row r="56" spans="1:14" s="2" customFormat="1" ht="24" customHeight="1">
      <c r="A56" s="12"/>
      <c r="B56" s="18" t="s">
        <v>197</v>
      </c>
      <c r="C56" s="18" t="s">
        <v>198</v>
      </c>
      <c r="D56" s="19">
        <v>5.4</v>
      </c>
      <c r="E56" s="19">
        <v>5.4</v>
      </c>
      <c r="F56" s="19">
        <v>5.35</v>
      </c>
      <c r="G56" s="19">
        <v>5.38</v>
      </c>
      <c r="H56" s="19">
        <v>5.43</v>
      </c>
      <c r="I56" s="19">
        <v>5.4</v>
      </c>
      <c r="J56" s="19">
        <v>5.42</v>
      </c>
      <c r="K56" s="39">
        <v>-0.37</v>
      </c>
      <c r="L56" s="20">
        <v>21</v>
      </c>
      <c r="M56" s="21">
        <v>2834281</v>
      </c>
      <c r="N56" s="21">
        <v>15245838.97</v>
      </c>
    </row>
    <row r="57" spans="1:14" s="2" customFormat="1" ht="27" customHeight="1">
      <c r="A57" s="12"/>
      <c r="B57" s="91" t="s">
        <v>33</v>
      </c>
      <c r="C57" s="92"/>
      <c r="D57" s="93"/>
      <c r="E57" s="94"/>
      <c r="F57" s="94"/>
      <c r="G57" s="94"/>
      <c r="H57" s="94"/>
      <c r="I57" s="94"/>
      <c r="J57" s="94"/>
      <c r="K57" s="95"/>
      <c r="L57" s="20">
        <f>SUM(L55:L56)</f>
        <v>41</v>
      </c>
      <c r="M57" s="21">
        <f>SUM(M55:M56)</f>
        <v>4477445</v>
      </c>
      <c r="N57" s="21">
        <f>SUM(N55:N56)</f>
        <v>19902289.97</v>
      </c>
    </row>
    <row r="58" spans="1:14" s="2" customFormat="1" ht="29.25" customHeight="1">
      <c r="A58" s="12"/>
      <c r="B58" s="107" t="s">
        <v>50</v>
      </c>
      <c r="C58" s="108"/>
      <c r="D58" s="93"/>
      <c r="E58" s="94"/>
      <c r="F58" s="94"/>
      <c r="G58" s="94"/>
      <c r="H58" s="94"/>
      <c r="I58" s="94"/>
      <c r="J58" s="94"/>
      <c r="K58" s="95"/>
      <c r="L58" s="20">
        <f>L57+L53+L45+L36+L31+L28+L25</f>
        <v>604</v>
      </c>
      <c r="M58" s="21">
        <f>M57+M53+M45+M36+M31+M28+M25</f>
        <v>1531452216</v>
      </c>
      <c r="N58" s="21">
        <f>N57+N53+N45+N36+N31+N28+N25</f>
        <v>933671922.4499999</v>
      </c>
    </row>
    <row r="59" spans="5:14" s="2" customFormat="1" ht="31.5" customHeight="1">
      <c r="E59" s="96" t="s">
        <v>269</v>
      </c>
      <c r="F59" s="96"/>
      <c r="G59" s="96"/>
      <c r="H59" s="96"/>
      <c r="I59" s="96"/>
      <c r="J59" s="96"/>
      <c r="K59" s="96"/>
      <c r="N59" s="73"/>
    </row>
    <row r="60" spans="1:14" s="2" customFormat="1" ht="36.75" customHeight="1">
      <c r="A60" s="6"/>
      <c r="B60" s="74" t="s">
        <v>12</v>
      </c>
      <c r="C60" s="75" t="s">
        <v>13</v>
      </c>
      <c r="D60" s="75" t="s">
        <v>14</v>
      </c>
      <c r="E60" s="75" t="s">
        <v>15</v>
      </c>
      <c r="F60" s="75" t="s">
        <v>16</v>
      </c>
      <c r="G60" s="75" t="s">
        <v>17</v>
      </c>
      <c r="H60" s="75" t="s">
        <v>18</v>
      </c>
      <c r="I60" s="75" t="s">
        <v>171</v>
      </c>
      <c r="J60" s="75" t="s">
        <v>19</v>
      </c>
      <c r="K60" s="75" t="s">
        <v>20</v>
      </c>
      <c r="L60" s="75" t="s">
        <v>4</v>
      </c>
      <c r="M60" s="75" t="s">
        <v>21</v>
      </c>
      <c r="N60" s="75" t="s">
        <v>22</v>
      </c>
    </row>
    <row r="61" spans="1:14" s="2" customFormat="1" ht="24" customHeight="1">
      <c r="A61" s="6"/>
      <c r="B61" s="97" t="s">
        <v>29</v>
      </c>
      <c r="C61" s="98"/>
      <c r="D61" s="98"/>
      <c r="E61" s="98"/>
      <c r="F61" s="98"/>
      <c r="G61" s="98"/>
      <c r="H61" s="98"/>
      <c r="I61" s="98"/>
      <c r="J61" s="98"/>
      <c r="K61" s="98"/>
      <c r="L61" s="98"/>
      <c r="M61" s="98"/>
      <c r="N61" s="98"/>
    </row>
    <row r="62" spans="1:14" s="2" customFormat="1" ht="28.5" customHeight="1">
      <c r="A62" s="6"/>
      <c r="B62" s="18" t="s">
        <v>118</v>
      </c>
      <c r="C62" s="18" t="s">
        <v>119</v>
      </c>
      <c r="D62" s="19">
        <v>6.06</v>
      </c>
      <c r="E62" s="19">
        <v>6.1</v>
      </c>
      <c r="F62" s="19">
        <v>6</v>
      </c>
      <c r="G62" s="19">
        <v>6.01</v>
      </c>
      <c r="H62" s="19">
        <v>6.13</v>
      </c>
      <c r="I62" s="19">
        <v>6</v>
      </c>
      <c r="J62" s="19">
        <v>6.06</v>
      </c>
      <c r="K62" s="39">
        <v>-0.99</v>
      </c>
      <c r="L62" s="20">
        <v>30</v>
      </c>
      <c r="M62" s="21">
        <v>2409319</v>
      </c>
      <c r="N62" s="21">
        <v>14470676.8</v>
      </c>
    </row>
    <row r="63" spans="1:14" s="2" customFormat="1" ht="24" customHeight="1">
      <c r="A63" s="6"/>
      <c r="B63" s="91" t="s">
        <v>156</v>
      </c>
      <c r="C63" s="92"/>
      <c r="D63" s="93"/>
      <c r="E63" s="94"/>
      <c r="F63" s="94"/>
      <c r="G63" s="94"/>
      <c r="H63" s="94"/>
      <c r="I63" s="94"/>
      <c r="J63" s="94"/>
      <c r="K63" s="95"/>
      <c r="L63" s="20">
        <v>30</v>
      </c>
      <c r="M63" s="21">
        <v>2409319</v>
      </c>
      <c r="N63" s="21">
        <v>14470676.8</v>
      </c>
    </row>
    <row r="64" spans="1:14" s="2" customFormat="1" ht="29.25" customHeight="1">
      <c r="A64" s="12"/>
      <c r="B64" s="107" t="s">
        <v>260</v>
      </c>
      <c r="C64" s="108"/>
      <c r="D64" s="93"/>
      <c r="E64" s="94"/>
      <c r="F64" s="94"/>
      <c r="G64" s="94"/>
      <c r="H64" s="94"/>
      <c r="I64" s="94"/>
      <c r="J64" s="94"/>
      <c r="K64" s="95"/>
      <c r="L64" s="20">
        <f>L63+L58</f>
        <v>634</v>
      </c>
      <c r="M64" s="21">
        <f>M63+M58</f>
        <v>1533861535</v>
      </c>
      <c r="N64" s="21">
        <f>N63+N58</f>
        <v>948142599.2499999</v>
      </c>
    </row>
    <row r="65" spans="2:14" s="2" customFormat="1" ht="28.5" customHeight="1">
      <c r="B65" s="120" t="s">
        <v>276</v>
      </c>
      <c r="C65" s="121"/>
      <c r="D65" s="121"/>
      <c r="E65" s="121"/>
      <c r="F65" s="121"/>
      <c r="G65" s="121"/>
      <c r="H65" s="121"/>
      <c r="I65" s="121"/>
      <c r="J65" s="121"/>
      <c r="K65" s="121"/>
      <c r="L65" s="121"/>
      <c r="M65" s="121"/>
      <c r="N65" s="122"/>
    </row>
    <row r="66" spans="2:14" ht="30" customHeight="1">
      <c r="B66" s="113" t="s">
        <v>216</v>
      </c>
      <c r="C66" s="113"/>
      <c r="D66" s="113"/>
      <c r="E66" s="113"/>
      <c r="F66" s="113"/>
      <c r="G66" s="113"/>
      <c r="H66" s="61"/>
      <c r="I66" s="109" t="s">
        <v>217</v>
      </c>
      <c r="J66" s="109"/>
      <c r="K66" s="109"/>
      <c r="L66" s="109"/>
      <c r="M66" s="109"/>
      <c r="N66" s="109"/>
    </row>
    <row r="67" spans="2:14" ht="21.75" customHeight="1">
      <c r="B67" s="62" t="s">
        <v>12</v>
      </c>
      <c r="C67" s="63" t="s">
        <v>218</v>
      </c>
      <c r="D67" s="64" t="s">
        <v>219</v>
      </c>
      <c r="E67" s="110" t="s">
        <v>21</v>
      </c>
      <c r="F67" s="111"/>
      <c r="G67" s="112"/>
      <c r="H67" s="65"/>
      <c r="I67" s="124" t="s">
        <v>12</v>
      </c>
      <c r="J67" s="125"/>
      <c r="K67" s="126"/>
      <c r="L67" s="66" t="s">
        <v>218</v>
      </c>
      <c r="M67" s="67" t="s">
        <v>20</v>
      </c>
      <c r="N67" s="68" t="s">
        <v>21</v>
      </c>
    </row>
    <row r="68" spans="2:14" ht="21.75" customHeight="1">
      <c r="B68" s="18" t="s">
        <v>222</v>
      </c>
      <c r="C68" s="19">
        <v>8.47</v>
      </c>
      <c r="D68" s="69">
        <v>10</v>
      </c>
      <c r="E68" s="100">
        <v>555000</v>
      </c>
      <c r="F68" s="101">
        <v>555000</v>
      </c>
      <c r="G68" s="102">
        <v>555000</v>
      </c>
      <c r="H68" s="65"/>
      <c r="I68" s="106" t="s">
        <v>153</v>
      </c>
      <c r="J68" s="106" t="s">
        <v>153</v>
      </c>
      <c r="K68" s="106" t="s">
        <v>153</v>
      </c>
      <c r="L68" s="19">
        <v>0.26</v>
      </c>
      <c r="M68" s="70">
        <v>-3.7</v>
      </c>
      <c r="N68" s="21">
        <v>72072279</v>
      </c>
    </row>
    <row r="69" spans="2:14" ht="21.75" customHeight="1">
      <c r="B69" s="18" t="s">
        <v>206</v>
      </c>
      <c r="C69" s="19">
        <v>2.9</v>
      </c>
      <c r="D69" s="69">
        <v>5.45</v>
      </c>
      <c r="E69" s="100">
        <v>1643164</v>
      </c>
      <c r="F69" s="101">
        <v>1643164</v>
      </c>
      <c r="G69" s="102">
        <v>1643164</v>
      </c>
      <c r="H69" s="65"/>
      <c r="I69" s="106" t="s">
        <v>63</v>
      </c>
      <c r="J69" s="106" t="s">
        <v>63</v>
      </c>
      <c r="K69" s="106" t="s">
        <v>63</v>
      </c>
      <c r="L69" s="19">
        <v>0.29</v>
      </c>
      <c r="M69" s="70">
        <v>-3.33</v>
      </c>
      <c r="N69" s="21">
        <v>5000000</v>
      </c>
    </row>
    <row r="70" spans="2:14" ht="21.75" customHeight="1">
      <c r="B70" s="18" t="s">
        <v>111</v>
      </c>
      <c r="C70" s="19">
        <v>0.47</v>
      </c>
      <c r="D70" s="69">
        <v>4.44</v>
      </c>
      <c r="E70" s="100">
        <v>306332839</v>
      </c>
      <c r="F70" s="101">
        <v>306332839</v>
      </c>
      <c r="G70" s="102">
        <v>306332839</v>
      </c>
      <c r="H70" s="65"/>
      <c r="I70" s="106" t="s">
        <v>68</v>
      </c>
      <c r="J70" s="106" t="s">
        <v>68</v>
      </c>
      <c r="K70" s="106" t="s">
        <v>68</v>
      </c>
      <c r="L70" s="19">
        <v>13.6</v>
      </c>
      <c r="M70" s="70">
        <v>-2.86</v>
      </c>
      <c r="N70" s="21">
        <v>355000</v>
      </c>
    </row>
    <row r="71" spans="1:14" ht="21.75" customHeight="1">
      <c r="A71"/>
      <c r="B71" s="18" t="s">
        <v>61</v>
      </c>
      <c r="C71" s="19">
        <v>5.1</v>
      </c>
      <c r="D71" s="69">
        <v>4.08</v>
      </c>
      <c r="E71" s="100">
        <v>830000</v>
      </c>
      <c r="F71" s="101">
        <v>830000</v>
      </c>
      <c r="G71" s="102">
        <v>830000</v>
      </c>
      <c r="H71" s="65"/>
      <c r="I71" s="106" t="s">
        <v>129</v>
      </c>
      <c r="J71" s="106" t="s">
        <v>129</v>
      </c>
      <c r="K71" s="106" t="s">
        <v>129</v>
      </c>
      <c r="L71" s="19">
        <v>0.37</v>
      </c>
      <c r="M71" s="70">
        <v>-2.63</v>
      </c>
      <c r="N71" s="21">
        <v>136806062</v>
      </c>
    </row>
    <row r="72" spans="1:14" ht="21.75" customHeight="1">
      <c r="A72"/>
      <c r="B72" s="18" t="s">
        <v>231</v>
      </c>
      <c r="C72" s="19">
        <v>2.39</v>
      </c>
      <c r="D72" s="69">
        <v>1.7</v>
      </c>
      <c r="E72" s="100">
        <v>40200458</v>
      </c>
      <c r="F72" s="101">
        <v>40200458</v>
      </c>
      <c r="G72" s="102">
        <v>40200458</v>
      </c>
      <c r="H72" s="65"/>
      <c r="I72" s="106" t="s">
        <v>120</v>
      </c>
      <c r="J72" s="106" t="s">
        <v>120</v>
      </c>
      <c r="K72" s="106" t="s">
        <v>120</v>
      </c>
      <c r="L72" s="19">
        <v>6</v>
      </c>
      <c r="M72" s="70">
        <v>-2.44</v>
      </c>
      <c r="N72" s="21">
        <v>1677863</v>
      </c>
    </row>
    <row r="73" spans="1:14" ht="30" customHeight="1">
      <c r="A73"/>
      <c r="B73" s="113" t="s">
        <v>220</v>
      </c>
      <c r="C73" s="113"/>
      <c r="D73" s="113"/>
      <c r="E73" s="113"/>
      <c r="F73" s="113"/>
      <c r="G73" s="113"/>
      <c r="H73" s="61"/>
      <c r="I73" s="109" t="s">
        <v>221</v>
      </c>
      <c r="J73" s="109"/>
      <c r="K73" s="109"/>
      <c r="L73" s="109"/>
      <c r="M73" s="109"/>
      <c r="N73" s="109"/>
    </row>
    <row r="74" spans="1:14" ht="21.75" customHeight="1">
      <c r="A74"/>
      <c r="B74" s="62" t="s">
        <v>12</v>
      </c>
      <c r="C74" s="63" t="s">
        <v>218</v>
      </c>
      <c r="D74" s="64" t="s">
        <v>219</v>
      </c>
      <c r="E74" s="110" t="s">
        <v>21</v>
      </c>
      <c r="F74" s="111"/>
      <c r="G74" s="112"/>
      <c r="H74" s="65"/>
      <c r="I74" s="103" t="s">
        <v>12</v>
      </c>
      <c r="J74" s="104"/>
      <c r="K74" s="105"/>
      <c r="L74" s="19" t="s">
        <v>218</v>
      </c>
      <c r="M74" s="39" t="s">
        <v>20</v>
      </c>
      <c r="N74" s="68" t="s">
        <v>22</v>
      </c>
    </row>
    <row r="75" spans="1:14" ht="21.75" customHeight="1">
      <c r="A75"/>
      <c r="B75" s="18" t="s">
        <v>233</v>
      </c>
      <c r="C75" s="19">
        <v>0.41</v>
      </c>
      <c r="D75" s="39">
        <v>-2.38</v>
      </c>
      <c r="E75" s="100">
        <v>405200000</v>
      </c>
      <c r="F75" s="101">
        <v>405200000</v>
      </c>
      <c r="G75" s="102">
        <v>405200000</v>
      </c>
      <c r="H75" s="65"/>
      <c r="I75" s="106" t="s">
        <v>97</v>
      </c>
      <c r="J75" s="106" t="s">
        <v>97</v>
      </c>
      <c r="K75" s="106" t="s">
        <v>97</v>
      </c>
      <c r="L75" s="19">
        <v>0.81</v>
      </c>
      <c r="M75" s="39">
        <v>0</v>
      </c>
      <c r="N75" s="21">
        <v>185422322.13</v>
      </c>
    </row>
    <row r="76" spans="1:14" ht="21.75" customHeight="1">
      <c r="A76"/>
      <c r="B76" s="18" t="s">
        <v>111</v>
      </c>
      <c r="C76" s="19">
        <v>0.47</v>
      </c>
      <c r="D76" s="39">
        <v>4.44</v>
      </c>
      <c r="E76" s="100">
        <v>306332839</v>
      </c>
      <c r="F76" s="101">
        <v>306332839</v>
      </c>
      <c r="G76" s="102">
        <v>306332839</v>
      </c>
      <c r="H76" s="65"/>
      <c r="I76" s="106" t="s">
        <v>233</v>
      </c>
      <c r="J76" s="106" t="s">
        <v>233</v>
      </c>
      <c r="K76" s="106" t="s">
        <v>233</v>
      </c>
      <c r="L76" s="19">
        <v>0.41</v>
      </c>
      <c r="M76" s="39">
        <v>-2.38</v>
      </c>
      <c r="N76" s="21">
        <v>166522000</v>
      </c>
    </row>
    <row r="77" spans="1:14" ht="21.75" customHeight="1">
      <c r="A77"/>
      <c r="B77" s="18" t="s">
        <v>97</v>
      </c>
      <c r="C77" s="19">
        <v>0.81</v>
      </c>
      <c r="D77" s="39">
        <v>0</v>
      </c>
      <c r="E77" s="100">
        <v>230842373</v>
      </c>
      <c r="F77" s="101">
        <v>230842373</v>
      </c>
      <c r="G77" s="102">
        <v>230842373</v>
      </c>
      <c r="H77" s="65"/>
      <c r="I77" s="106" t="s">
        <v>111</v>
      </c>
      <c r="J77" s="106" t="s">
        <v>111</v>
      </c>
      <c r="K77" s="106" t="s">
        <v>111</v>
      </c>
      <c r="L77" s="19">
        <v>0.47</v>
      </c>
      <c r="M77" s="39">
        <v>4.44</v>
      </c>
      <c r="N77" s="21">
        <v>139490355.94</v>
      </c>
    </row>
    <row r="78" spans="1:14" ht="21.75" customHeight="1">
      <c r="A78"/>
      <c r="B78" s="18" t="s">
        <v>129</v>
      </c>
      <c r="C78" s="19">
        <v>0.37</v>
      </c>
      <c r="D78" s="39">
        <v>-2.63</v>
      </c>
      <c r="E78" s="100">
        <v>136806062</v>
      </c>
      <c r="F78" s="101">
        <v>136806062</v>
      </c>
      <c r="G78" s="102">
        <v>136806062</v>
      </c>
      <c r="H78" s="65"/>
      <c r="I78" s="106" t="s">
        <v>231</v>
      </c>
      <c r="J78" s="106" t="s">
        <v>231</v>
      </c>
      <c r="K78" s="106" t="s">
        <v>231</v>
      </c>
      <c r="L78" s="19">
        <v>2.39</v>
      </c>
      <c r="M78" s="39">
        <v>1.7</v>
      </c>
      <c r="N78" s="21">
        <v>96276280.78</v>
      </c>
    </row>
    <row r="79" spans="1:14" ht="21.75" customHeight="1">
      <c r="A79"/>
      <c r="B79" s="18" t="s">
        <v>73</v>
      </c>
      <c r="C79" s="19">
        <v>0.26</v>
      </c>
      <c r="D79" s="39">
        <v>0</v>
      </c>
      <c r="E79" s="100">
        <v>101000000</v>
      </c>
      <c r="F79" s="101">
        <v>101000000</v>
      </c>
      <c r="G79" s="102">
        <v>101000000</v>
      </c>
      <c r="H79" s="65"/>
      <c r="I79" s="106" t="s">
        <v>129</v>
      </c>
      <c r="J79" s="106" t="s">
        <v>129</v>
      </c>
      <c r="K79" s="106" t="s">
        <v>129</v>
      </c>
      <c r="L79" s="19">
        <v>0.37</v>
      </c>
      <c r="M79" s="39">
        <v>-2.63</v>
      </c>
      <c r="N79" s="21">
        <v>51218242.94</v>
      </c>
    </row>
    <row r="81" spans="2:14" s="2" customFormat="1" ht="41.25" customHeight="1">
      <c r="B81" s="130" t="s">
        <v>139</v>
      </c>
      <c r="C81" s="131"/>
      <c r="D81" s="127" t="s">
        <v>277</v>
      </c>
      <c r="E81" s="128"/>
      <c r="F81" s="128"/>
      <c r="G81" s="128"/>
      <c r="H81" s="128"/>
      <c r="I81" s="128"/>
      <c r="J81" s="128"/>
      <c r="K81" s="128"/>
      <c r="L81" s="128"/>
      <c r="M81" s="128"/>
      <c r="N81" s="129"/>
    </row>
    <row r="82" spans="2:14" s="2" customFormat="1" ht="52.5" customHeight="1">
      <c r="B82" s="130" t="s">
        <v>115</v>
      </c>
      <c r="C82" s="131"/>
      <c r="D82" s="127" t="s">
        <v>278</v>
      </c>
      <c r="E82" s="128"/>
      <c r="F82" s="128"/>
      <c r="G82" s="128"/>
      <c r="H82" s="128"/>
      <c r="I82" s="128"/>
      <c r="J82" s="128"/>
      <c r="K82" s="128"/>
      <c r="L82" s="128"/>
      <c r="M82" s="128"/>
      <c r="N82" s="129"/>
    </row>
    <row r="83" spans="1:14" s="2" customFormat="1" ht="21" customHeight="1">
      <c r="A83" s="6"/>
      <c r="B83" s="85" t="s">
        <v>194</v>
      </c>
      <c r="C83" s="86"/>
      <c r="D83" s="86"/>
      <c r="E83" s="86"/>
      <c r="F83" s="86"/>
      <c r="G83" s="86"/>
      <c r="H83" s="86"/>
      <c r="I83" s="86"/>
      <c r="J83" s="86"/>
      <c r="K83" s="86"/>
      <c r="L83" s="86"/>
      <c r="M83" s="86"/>
      <c r="N83" s="87"/>
    </row>
  </sheetData>
  <sheetProtection/>
  <mergeCells count="69">
    <mergeCell ref="E69:G69"/>
    <mergeCell ref="E71:G71"/>
    <mergeCell ref="I67:K67"/>
    <mergeCell ref="D81:N81"/>
    <mergeCell ref="D82:N82"/>
    <mergeCell ref="B81:C81"/>
    <mergeCell ref="B82:C82"/>
    <mergeCell ref="E78:G78"/>
    <mergeCell ref="I78:K78"/>
    <mergeCell ref="I79:K79"/>
    <mergeCell ref="I76:K76"/>
    <mergeCell ref="E77:G77"/>
    <mergeCell ref="I77:K77"/>
    <mergeCell ref="I70:K70"/>
    <mergeCell ref="E75:G75"/>
    <mergeCell ref="I71:K71"/>
    <mergeCell ref="I72:K72"/>
    <mergeCell ref="I75:K75"/>
    <mergeCell ref="E76:G76"/>
    <mergeCell ref="E74:G74"/>
    <mergeCell ref="D53:K53"/>
    <mergeCell ref="B53:C53"/>
    <mergeCell ref="E72:G72"/>
    <mergeCell ref="B65:N65"/>
    <mergeCell ref="D58:K58"/>
    <mergeCell ref="D57:K57"/>
    <mergeCell ref="B57:C57"/>
    <mergeCell ref="B66:G66"/>
    <mergeCell ref="B54:N54"/>
    <mergeCell ref="E68:G68"/>
    <mergeCell ref="B1:E1"/>
    <mergeCell ref="C3:E3"/>
    <mergeCell ref="B25:C25"/>
    <mergeCell ref="D25:K25"/>
    <mergeCell ref="C4:E4"/>
    <mergeCell ref="B11:N11"/>
    <mergeCell ref="C5:D5"/>
    <mergeCell ref="C6:D6"/>
    <mergeCell ref="E9:K9"/>
    <mergeCell ref="B26:N26"/>
    <mergeCell ref="B32:N32"/>
    <mergeCell ref="D28:K28"/>
    <mergeCell ref="D36:K36"/>
    <mergeCell ref="B36:C36"/>
    <mergeCell ref="B58:C58"/>
    <mergeCell ref="B45:C45"/>
    <mergeCell ref="B37:N37"/>
    <mergeCell ref="D45:K45"/>
    <mergeCell ref="B28:C28"/>
    <mergeCell ref="I74:K74"/>
    <mergeCell ref="I68:K68"/>
    <mergeCell ref="B64:C64"/>
    <mergeCell ref="D64:K64"/>
    <mergeCell ref="E70:G70"/>
    <mergeCell ref="I66:N66"/>
    <mergeCell ref="E67:G67"/>
    <mergeCell ref="I69:K69"/>
    <mergeCell ref="B73:G73"/>
    <mergeCell ref="I73:N73"/>
    <mergeCell ref="B83:N83"/>
    <mergeCell ref="B29:N29"/>
    <mergeCell ref="B31:C31"/>
    <mergeCell ref="D31:K31"/>
    <mergeCell ref="E59:K59"/>
    <mergeCell ref="B61:N61"/>
    <mergeCell ref="B63:C63"/>
    <mergeCell ref="D63:K63"/>
    <mergeCell ref="B46:N46"/>
    <mergeCell ref="E79:G79"/>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5"/>
  <sheetViews>
    <sheetView rightToLeft="1" zoomScalePageLayoutView="0" workbookViewId="0" topLeftCell="A7">
      <selection activeCell="J6" sqref="J6"/>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3" customHeight="1">
      <c r="B1" s="138" t="s">
        <v>0</v>
      </c>
      <c r="C1" s="138"/>
    </row>
    <row r="2" spans="2:3" ht="33" customHeight="1">
      <c r="B2" s="84" t="s">
        <v>280</v>
      </c>
      <c r="C2" s="84"/>
    </row>
    <row r="3" spans="2:4" ht="21.75" customHeight="1">
      <c r="B3" s="139"/>
      <c r="C3" s="139"/>
      <c r="D3" s="139"/>
    </row>
    <row r="4" spans="2:6" ht="30" customHeight="1">
      <c r="B4" s="132" t="s">
        <v>281</v>
      </c>
      <c r="C4" s="132"/>
      <c r="D4" s="132"/>
      <c r="E4" s="132"/>
      <c r="F4" s="132"/>
    </row>
    <row r="5" spans="2:6" ht="30" customHeight="1">
      <c r="B5" s="76" t="s">
        <v>12</v>
      </c>
      <c r="C5" s="77" t="s">
        <v>13</v>
      </c>
      <c r="D5" s="77" t="s">
        <v>4</v>
      </c>
      <c r="E5" s="77" t="s">
        <v>21</v>
      </c>
      <c r="F5" s="77" t="s">
        <v>22</v>
      </c>
    </row>
    <row r="6" spans="2:6" ht="30" customHeight="1">
      <c r="B6" s="133" t="s">
        <v>282</v>
      </c>
      <c r="C6" s="134"/>
      <c r="D6" s="134"/>
      <c r="E6" s="134"/>
      <c r="F6" s="135"/>
    </row>
    <row r="7" spans="2:6" ht="30" customHeight="1">
      <c r="B7" s="78" t="s">
        <v>283</v>
      </c>
      <c r="C7" s="79" t="s">
        <v>232</v>
      </c>
      <c r="D7" s="80">
        <v>39</v>
      </c>
      <c r="E7" s="80">
        <v>27938784</v>
      </c>
      <c r="F7" s="80">
        <v>66908763.18</v>
      </c>
    </row>
    <row r="8" spans="2:6" ht="30" customHeight="1">
      <c r="B8" s="136" t="s">
        <v>284</v>
      </c>
      <c r="C8" s="137"/>
      <c r="D8" s="80">
        <f aca="true" t="shared" si="0" ref="D8:F9">SUM(D7)</f>
        <v>39</v>
      </c>
      <c r="E8" s="80">
        <f t="shared" si="0"/>
        <v>27938784</v>
      </c>
      <c r="F8" s="80">
        <f t="shared" si="0"/>
        <v>66908763.18</v>
      </c>
    </row>
    <row r="9" spans="2:6" ht="30" customHeight="1">
      <c r="B9" s="136" t="s">
        <v>285</v>
      </c>
      <c r="C9" s="137"/>
      <c r="D9" s="80">
        <f t="shared" si="0"/>
        <v>39</v>
      </c>
      <c r="E9" s="80">
        <f t="shared" si="0"/>
        <v>27938784</v>
      </c>
      <c r="F9" s="80">
        <f t="shared" si="0"/>
        <v>66908763.18</v>
      </c>
    </row>
    <row r="10" spans="2:6" ht="30" customHeight="1">
      <c r="B10" s="81"/>
      <c r="C10" s="81"/>
      <c r="D10" s="81"/>
      <c r="E10" s="81"/>
      <c r="F10" s="81"/>
    </row>
    <row r="11" spans="2:6" ht="30" customHeight="1">
      <c r="B11" s="132" t="s">
        <v>286</v>
      </c>
      <c r="C11" s="132"/>
      <c r="D11" s="132"/>
      <c r="E11" s="132"/>
      <c r="F11" s="132"/>
    </row>
    <row r="12" spans="2:6" ht="30" customHeight="1">
      <c r="B12" s="82" t="s">
        <v>12</v>
      </c>
      <c r="C12" s="83" t="s">
        <v>13</v>
      </c>
      <c r="D12" s="83" t="s">
        <v>4</v>
      </c>
      <c r="E12" s="83" t="s">
        <v>21</v>
      </c>
      <c r="F12" s="83" t="s">
        <v>22</v>
      </c>
    </row>
    <row r="13" spans="2:6" ht="30" customHeight="1">
      <c r="B13" s="133" t="s">
        <v>282</v>
      </c>
      <c r="C13" s="134"/>
      <c r="D13" s="134"/>
      <c r="E13" s="134"/>
      <c r="F13" s="135"/>
    </row>
    <row r="14" spans="2:6" ht="30" customHeight="1">
      <c r="B14" s="78" t="s">
        <v>283</v>
      </c>
      <c r="C14" s="79" t="s">
        <v>232</v>
      </c>
      <c r="D14" s="80">
        <v>1</v>
      </c>
      <c r="E14" s="80">
        <v>6312000</v>
      </c>
      <c r="F14" s="80">
        <v>15148800</v>
      </c>
    </row>
    <row r="15" spans="2:6" ht="30" customHeight="1">
      <c r="B15" s="136" t="s">
        <v>284</v>
      </c>
      <c r="C15" s="137"/>
      <c r="D15" s="80">
        <f>SUM(D14)</f>
        <v>1</v>
      </c>
      <c r="E15" s="80">
        <f>SUM(E14)</f>
        <v>6312000</v>
      </c>
      <c r="F15" s="80">
        <f>SUM(F14)</f>
        <v>15148800</v>
      </c>
    </row>
  </sheetData>
  <sheetProtection/>
  <mergeCells count="9">
    <mergeCell ref="B11:F11"/>
    <mergeCell ref="B13:F13"/>
    <mergeCell ref="B15:C15"/>
    <mergeCell ref="B1:C1"/>
    <mergeCell ref="B3:D3"/>
    <mergeCell ref="B4:F4"/>
    <mergeCell ref="B6:F6"/>
    <mergeCell ref="B8:C8"/>
    <mergeCell ref="B9:C9"/>
  </mergeCells>
  <printOptions/>
  <pageMargins left="0.708661417322835" right="0.708661417322835" top="0.748031496062992" bottom="0.748031496062992" header="0.31496062992126" footer="0.3149606299212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G55"/>
  <sheetViews>
    <sheetView rightToLeft="1" zoomScalePageLayoutView="0" workbookViewId="0" topLeftCell="A43">
      <selection activeCell="E31" sqref="E31"/>
    </sheetView>
  </sheetViews>
  <sheetFormatPr defaultColWidth="9.140625" defaultRowHeight="13.5" customHeight="1"/>
  <cols>
    <col min="1" max="1" width="1.28515625" style="11" customWidth="1"/>
    <col min="2" max="2" width="27.28125" style="11" customWidth="1"/>
    <col min="3" max="3" width="12.421875" style="11" customWidth="1"/>
    <col min="4" max="4" width="14.8515625" style="11" customWidth="1"/>
    <col min="5" max="5" width="14.7109375" style="11" customWidth="1"/>
    <col min="6" max="6" width="23.421875" style="11" customWidth="1"/>
    <col min="7" max="16384" width="9.00390625" style="11" customWidth="1"/>
  </cols>
  <sheetData>
    <row r="1" spans="2:6" ht="20.25" customHeight="1">
      <c r="B1" s="144" t="s">
        <v>272</v>
      </c>
      <c r="C1" s="144"/>
      <c r="D1" s="144"/>
      <c r="E1" s="144"/>
      <c r="F1" s="144"/>
    </row>
    <row r="2" spans="2:6" ht="19.5" customHeight="1">
      <c r="B2" s="15" t="s">
        <v>12</v>
      </c>
      <c r="C2" s="16" t="s">
        <v>13</v>
      </c>
      <c r="D2" s="16" t="s">
        <v>103</v>
      </c>
      <c r="E2" s="16" t="s">
        <v>171</v>
      </c>
      <c r="F2" s="15" t="s">
        <v>30</v>
      </c>
    </row>
    <row r="3" spans="2:6" ht="15" customHeight="1">
      <c r="B3" s="143" t="s">
        <v>23</v>
      </c>
      <c r="C3" s="143"/>
      <c r="D3" s="143"/>
      <c r="E3" s="143"/>
      <c r="F3" s="143"/>
    </row>
    <row r="4" spans="2:7" ht="15" customHeight="1">
      <c r="B4" s="18" t="s">
        <v>131</v>
      </c>
      <c r="C4" s="18" t="s">
        <v>132</v>
      </c>
      <c r="D4" s="22">
        <v>1.15</v>
      </c>
      <c r="E4" s="22">
        <v>1.15</v>
      </c>
      <c r="F4" s="26" t="s">
        <v>43</v>
      </c>
      <c r="G4" s="23"/>
    </row>
    <row r="5" spans="2:7" ht="15" customHeight="1">
      <c r="B5" s="24" t="s">
        <v>71</v>
      </c>
      <c r="C5" s="24" t="s">
        <v>72</v>
      </c>
      <c r="D5" s="19">
        <v>0.3</v>
      </c>
      <c r="E5" s="19">
        <v>0.3</v>
      </c>
      <c r="F5" s="26" t="s">
        <v>43</v>
      </c>
      <c r="G5" s="23"/>
    </row>
    <row r="6" spans="2:7" ht="15" customHeight="1">
      <c r="B6" s="18" t="s">
        <v>149</v>
      </c>
      <c r="C6" s="18" t="s">
        <v>150</v>
      </c>
      <c r="D6" s="19">
        <v>1.16</v>
      </c>
      <c r="E6" s="25">
        <v>1.17</v>
      </c>
      <c r="F6" s="26" t="s">
        <v>43</v>
      </c>
      <c r="G6" s="23"/>
    </row>
    <row r="7" spans="2:7" ht="15" customHeight="1">
      <c r="B7" s="18" t="s">
        <v>133</v>
      </c>
      <c r="C7" s="18" t="s">
        <v>134</v>
      </c>
      <c r="D7" s="19">
        <v>0.45</v>
      </c>
      <c r="E7" s="19">
        <v>0.45</v>
      </c>
      <c r="F7" s="26" t="s">
        <v>43</v>
      </c>
      <c r="G7" s="23"/>
    </row>
    <row r="8" spans="2:7" ht="15" customHeight="1">
      <c r="B8" s="18" t="s">
        <v>104</v>
      </c>
      <c r="C8" s="18" t="s">
        <v>105</v>
      </c>
      <c r="D8" s="19">
        <v>0.34</v>
      </c>
      <c r="E8" s="19">
        <v>0.34</v>
      </c>
      <c r="F8" s="26" t="s">
        <v>43</v>
      </c>
      <c r="G8" s="23"/>
    </row>
    <row r="9" spans="2:7" ht="15" customHeight="1">
      <c r="B9" s="143" t="s">
        <v>145</v>
      </c>
      <c r="C9" s="143"/>
      <c r="D9" s="143"/>
      <c r="E9" s="143"/>
      <c r="F9" s="143"/>
      <c r="G9" s="23"/>
    </row>
    <row r="10" spans="2:7" ht="15" customHeight="1">
      <c r="B10" s="18" t="s">
        <v>143</v>
      </c>
      <c r="C10" s="18" t="s">
        <v>144</v>
      </c>
      <c r="D10" s="19">
        <v>2.75</v>
      </c>
      <c r="E10" s="25">
        <v>2.75</v>
      </c>
      <c r="F10" s="26" t="s">
        <v>43</v>
      </c>
      <c r="G10" s="23"/>
    </row>
    <row r="11" spans="2:6" ht="15" customHeight="1">
      <c r="B11" s="143" t="s">
        <v>40</v>
      </c>
      <c r="C11" s="143"/>
      <c r="D11" s="143"/>
      <c r="E11" s="143"/>
      <c r="F11" s="143"/>
    </row>
    <row r="12" spans="2:6" ht="15" customHeight="1">
      <c r="B12" s="18" t="s">
        <v>95</v>
      </c>
      <c r="C12" s="18" t="s">
        <v>96</v>
      </c>
      <c r="D12" s="22">
        <v>0.89</v>
      </c>
      <c r="E12" s="22">
        <v>0.89</v>
      </c>
      <c r="F12" s="26" t="s">
        <v>43</v>
      </c>
    </row>
    <row r="13" spans="2:6" ht="15" customHeight="1">
      <c r="B13" s="18" t="s">
        <v>235</v>
      </c>
      <c r="C13" s="18" t="s">
        <v>236</v>
      </c>
      <c r="D13" s="19">
        <v>0.34</v>
      </c>
      <c r="E13" s="19">
        <v>0.34</v>
      </c>
      <c r="F13" s="26" t="s">
        <v>43</v>
      </c>
    </row>
    <row r="14" spans="2:6" ht="15" customHeight="1">
      <c r="B14" s="18" t="s">
        <v>109</v>
      </c>
      <c r="C14" s="18" t="s">
        <v>110</v>
      </c>
      <c r="D14" s="19">
        <v>0.51</v>
      </c>
      <c r="E14" s="25">
        <v>0.51</v>
      </c>
      <c r="F14" s="26" t="s">
        <v>43</v>
      </c>
    </row>
    <row r="15" spans="2:6" ht="15" customHeight="1">
      <c r="B15" s="143" t="s">
        <v>31</v>
      </c>
      <c r="C15" s="143"/>
      <c r="D15" s="143"/>
      <c r="E15" s="143"/>
      <c r="F15" s="143"/>
    </row>
    <row r="16" spans="2:6" ht="15" customHeight="1">
      <c r="B16" s="18" t="s">
        <v>93</v>
      </c>
      <c r="C16" s="18" t="s">
        <v>94</v>
      </c>
      <c r="D16" s="19">
        <v>0.89</v>
      </c>
      <c r="E16" s="22">
        <v>0.89</v>
      </c>
      <c r="F16" s="26" t="s">
        <v>43</v>
      </c>
    </row>
    <row r="17" spans="2:6" ht="15" customHeight="1">
      <c r="B17" s="143" t="s">
        <v>25</v>
      </c>
      <c r="C17" s="143"/>
      <c r="D17" s="143"/>
      <c r="E17" s="143"/>
      <c r="F17" s="143"/>
    </row>
    <row r="18" spans="2:6" ht="15" customHeight="1">
      <c r="B18" s="18" t="s">
        <v>99</v>
      </c>
      <c r="C18" s="18" t="s">
        <v>100</v>
      </c>
      <c r="D18" s="19">
        <v>2.1</v>
      </c>
      <c r="E18" s="22">
        <v>2.1</v>
      </c>
      <c r="F18" s="26" t="s">
        <v>43</v>
      </c>
    </row>
    <row r="19" spans="2:6" ht="15" customHeight="1">
      <c r="B19" s="140" t="s">
        <v>28</v>
      </c>
      <c r="C19" s="141"/>
      <c r="D19" s="141"/>
      <c r="E19" s="141"/>
      <c r="F19" s="142"/>
    </row>
    <row r="20" spans="2:6" ht="15" customHeight="1">
      <c r="B20" s="18" t="s">
        <v>66</v>
      </c>
      <c r="C20" s="18" t="s">
        <v>67</v>
      </c>
      <c r="D20" s="19">
        <v>0.55</v>
      </c>
      <c r="E20" s="19">
        <v>0.55</v>
      </c>
      <c r="F20" s="26" t="s">
        <v>43</v>
      </c>
    </row>
    <row r="21" spans="2:6" ht="15" customHeight="1">
      <c r="B21" s="18" t="s">
        <v>85</v>
      </c>
      <c r="C21" s="18" t="s">
        <v>86</v>
      </c>
      <c r="D21" s="19">
        <v>1.41</v>
      </c>
      <c r="E21" s="19">
        <v>1.41</v>
      </c>
      <c r="F21" s="26" t="s">
        <v>43</v>
      </c>
    </row>
    <row r="22" spans="2:6" ht="15" customHeight="1">
      <c r="B22" s="18" t="s">
        <v>102</v>
      </c>
      <c r="C22" s="18" t="s">
        <v>101</v>
      </c>
      <c r="D22" s="19">
        <v>0.28</v>
      </c>
      <c r="E22" s="25">
        <v>0.28</v>
      </c>
      <c r="F22" s="26" t="s">
        <v>43</v>
      </c>
    </row>
    <row r="23" spans="2:6" ht="15" customHeight="1">
      <c r="B23" s="18" t="s">
        <v>200</v>
      </c>
      <c r="C23" s="18" t="s">
        <v>128</v>
      </c>
      <c r="D23" s="19">
        <v>1.3</v>
      </c>
      <c r="E23" s="19">
        <v>1.3</v>
      </c>
      <c r="F23" s="26" t="s">
        <v>43</v>
      </c>
    </row>
    <row r="24" spans="2:6" ht="15" customHeight="1">
      <c r="B24" s="60" t="s">
        <v>203</v>
      </c>
      <c r="C24" s="18" t="s">
        <v>164</v>
      </c>
      <c r="D24" s="19">
        <v>0.4</v>
      </c>
      <c r="E24" s="19">
        <v>0.4</v>
      </c>
      <c r="F24" s="26" t="s">
        <v>43</v>
      </c>
    </row>
    <row r="25" spans="2:6" ht="15" customHeight="1">
      <c r="B25" s="140" t="s">
        <v>29</v>
      </c>
      <c r="C25" s="141"/>
      <c r="D25" s="141"/>
      <c r="E25" s="141"/>
      <c r="F25" s="142"/>
    </row>
    <row r="26" spans="2:6" ht="15" customHeight="1">
      <c r="B26" s="18" t="s">
        <v>204</v>
      </c>
      <c r="C26" s="18" t="s">
        <v>205</v>
      </c>
      <c r="D26" s="22">
        <v>1.57</v>
      </c>
      <c r="E26" s="22">
        <v>1.6</v>
      </c>
      <c r="F26" s="26" t="s">
        <v>43</v>
      </c>
    </row>
    <row r="27" spans="2:6" ht="15" customHeight="1">
      <c r="B27" s="140" t="s">
        <v>33</v>
      </c>
      <c r="C27" s="141"/>
      <c r="D27" s="141"/>
      <c r="E27" s="141"/>
      <c r="F27" s="142"/>
    </row>
    <row r="28" spans="2:6" ht="15" customHeight="1">
      <c r="B28" s="18" t="s">
        <v>177</v>
      </c>
      <c r="C28" s="18" t="s">
        <v>178</v>
      </c>
      <c r="D28" s="22">
        <v>6.8</v>
      </c>
      <c r="E28" s="22">
        <v>6.8</v>
      </c>
      <c r="F28" s="26" t="s">
        <v>43</v>
      </c>
    </row>
    <row r="29" spans="2:6" ht="15" customHeight="1">
      <c r="B29" s="18" t="s">
        <v>124</v>
      </c>
      <c r="C29" s="18" t="s">
        <v>125</v>
      </c>
      <c r="D29" s="19">
        <v>7.06</v>
      </c>
      <c r="E29" s="22">
        <v>7.1</v>
      </c>
      <c r="F29" s="26" t="s">
        <v>43</v>
      </c>
    </row>
    <row r="30" spans="2:6" ht="15" customHeight="1">
      <c r="B30" s="18" t="s">
        <v>51</v>
      </c>
      <c r="C30" s="18" t="s">
        <v>52</v>
      </c>
      <c r="D30" s="19">
        <v>1.47</v>
      </c>
      <c r="E30" s="19">
        <v>1.47</v>
      </c>
      <c r="F30" s="26" t="s">
        <v>43</v>
      </c>
    </row>
    <row r="31" spans="2:6" ht="15" customHeight="1">
      <c r="B31" s="18" t="s">
        <v>187</v>
      </c>
      <c r="C31" s="18" t="s">
        <v>188</v>
      </c>
      <c r="D31" s="19">
        <v>0.5</v>
      </c>
      <c r="E31" s="19">
        <v>0.5</v>
      </c>
      <c r="F31" s="26" t="s">
        <v>43</v>
      </c>
    </row>
    <row r="32" spans="2:6" ht="22.5" customHeight="1">
      <c r="B32" s="145" t="s">
        <v>273</v>
      </c>
      <c r="C32" s="145"/>
      <c r="D32" s="145"/>
      <c r="E32" s="145"/>
      <c r="F32" s="145"/>
    </row>
    <row r="33" spans="2:6" ht="21.75" customHeight="1">
      <c r="B33" s="15" t="s">
        <v>12</v>
      </c>
      <c r="C33" s="16" t="s">
        <v>13</v>
      </c>
      <c r="D33" s="16" t="s">
        <v>106</v>
      </c>
      <c r="E33" s="16" t="s">
        <v>171</v>
      </c>
      <c r="F33" s="15" t="s">
        <v>30</v>
      </c>
    </row>
    <row r="34" spans="2:6" ht="15.75" customHeight="1">
      <c r="B34" s="140" t="s">
        <v>23</v>
      </c>
      <c r="C34" s="141"/>
      <c r="D34" s="141"/>
      <c r="E34" s="141"/>
      <c r="F34" s="142"/>
    </row>
    <row r="35" spans="2:6" ht="15.75" customHeight="1">
      <c r="B35" s="18" t="s">
        <v>89</v>
      </c>
      <c r="C35" s="18" t="s">
        <v>90</v>
      </c>
      <c r="D35" s="19">
        <v>0.7</v>
      </c>
      <c r="E35" s="19">
        <v>0.7</v>
      </c>
      <c r="F35" s="26" t="s">
        <v>43</v>
      </c>
    </row>
    <row r="36" spans="2:6" ht="15.75" customHeight="1">
      <c r="B36" s="18" t="s">
        <v>175</v>
      </c>
      <c r="C36" s="18" t="s">
        <v>209</v>
      </c>
      <c r="D36" s="19" t="s">
        <v>210</v>
      </c>
      <c r="E36" s="19" t="s">
        <v>210</v>
      </c>
      <c r="F36" s="26" t="s">
        <v>43</v>
      </c>
    </row>
    <row r="37" spans="2:6" ht="15.75" customHeight="1">
      <c r="B37" s="18" t="s">
        <v>224</v>
      </c>
      <c r="C37" s="18" t="s">
        <v>225</v>
      </c>
      <c r="D37" s="19" t="s">
        <v>210</v>
      </c>
      <c r="E37" s="19" t="s">
        <v>210</v>
      </c>
      <c r="F37" s="26" t="s">
        <v>43</v>
      </c>
    </row>
    <row r="38" spans="2:6" ht="15.75" customHeight="1">
      <c r="B38" s="143" t="s">
        <v>31</v>
      </c>
      <c r="C38" s="143"/>
      <c r="D38" s="143"/>
      <c r="E38" s="143"/>
      <c r="F38" s="143"/>
    </row>
    <row r="39" spans="2:6" ht="15.75" customHeight="1">
      <c r="B39" s="18" t="s">
        <v>70</v>
      </c>
      <c r="C39" s="18" t="s">
        <v>65</v>
      </c>
      <c r="D39" s="19">
        <v>1</v>
      </c>
      <c r="E39" s="19">
        <v>1</v>
      </c>
      <c r="F39" s="26" t="s">
        <v>43</v>
      </c>
    </row>
    <row r="40" spans="2:6" ht="15.75" customHeight="1">
      <c r="B40" s="18" t="s">
        <v>77</v>
      </c>
      <c r="C40" s="18" t="s">
        <v>78</v>
      </c>
      <c r="D40" s="22">
        <v>0.72</v>
      </c>
      <c r="E40" s="19">
        <v>0.72</v>
      </c>
      <c r="F40" s="26" t="s">
        <v>43</v>
      </c>
    </row>
    <row r="41" spans="2:6" ht="15.75" customHeight="1">
      <c r="B41" s="18" t="s">
        <v>41</v>
      </c>
      <c r="C41" s="18" t="s">
        <v>42</v>
      </c>
      <c r="D41" s="19">
        <v>1.65</v>
      </c>
      <c r="E41" s="19">
        <v>1.65</v>
      </c>
      <c r="F41" s="26" t="s">
        <v>43</v>
      </c>
    </row>
    <row r="42" spans="2:6" ht="15.75" customHeight="1">
      <c r="B42" s="143" t="s">
        <v>34</v>
      </c>
      <c r="C42" s="143"/>
      <c r="D42" s="143"/>
      <c r="E42" s="143"/>
      <c r="F42" s="143"/>
    </row>
    <row r="43" spans="2:6" ht="15.75" customHeight="1">
      <c r="B43" s="18" t="s">
        <v>56</v>
      </c>
      <c r="C43" s="18" t="s">
        <v>57</v>
      </c>
      <c r="D43" s="19">
        <v>1</v>
      </c>
      <c r="E43" s="19">
        <v>1</v>
      </c>
      <c r="F43" s="26" t="s">
        <v>43</v>
      </c>
    </row>
    <row r="44" spans="2:6" ht="15.75" customHeight="1">
      <c r="B44" s="18" t="s">
        <v>81</v>
      </c>
      <c r="C44" s="18" t="s">
        <v>83</v>
      </c>
      <c r="D44" s="19" t="s">
        <v>37</v>
      </c>
      <c r="E44" s="19" t="s">
        <v>37</v>
      </c>
      <c r="F44" s="26" t="s">
        <v>43</v>
      </c>
    </row>
    <row r="45" spans="2:6" ht="15.75" customHeight="1">
      <c r="B45" s="18" t="s">
        <v>82</v>
      </c>
      <c r="C45" s="18" t="s">
        <v>84</v>
      </c>
      <c r="D45" s="19" t="s">
        <v>37</v>
      </c>
      <c r="E45" s="19" t="s">
        <v>37</v>
      </c>
      <c r="F45" s="26" t="s">
        <v>43</v>
      </c>
    </row>
    <row r="46" spans="2:6" ht="15.75" customHeight="1">
      <c r="B46" s="18" t="s">
        <v>35</v>
      </c>
      <c r="C46" s="18" t="s">
        <v>36</v>
      </c>
      <c r="D46" s="19">
        <v>2.55</v>
      </c>
      <c r="E46" s="19">
        <v>2.55</v>
      </c>
      <c r="F46" s="26" t="s">
        <v>43</v>
      </c>
    </row>
    <row r="47" spans="2:6" ht="15.75" customHeight="1">
      <c r="B47" s="18" t="s">
        <v>107</v>
      </c>
      <c r="C47" s="18" t="s">
        <v>108</v>
      </c>
      <c r="D47" s="19" t="s">
        <v>37</v>
      </c>
      <c r="E47" s="19" t="s">
        <v>37</v>
      </c>
      <c r="F47" s="26" t="s">
        <v>43</v>
      </c>
    </row>
    <row r="48" spans="2:6" ht="15.75" customHeight="1">
      <c r="B48" s="18" t="s">
        <v>151</v>
      </c>
      <c r="C48" s="18" t="s">
        <v>152</v>
      </c>
      <c r="D48" s="19" t="s">
        <v>37</v>
      </c>
      <c r="E48" s="19" t="s">
        <v>37</v>
      </c>
      <c r="F48" s="26" t="s">
        <v>43</v>
      </c>
    </row>
    <row r="49" spans="2:6" ht="15.75" customHeight="1">
      <c r="B49" s="27" t="s">
        <v>155</v>
      </c>
      <c r="C49" s="18" t="s">
        <v>179</v>
      </c>
      <c r="D49" s="19" t="s">
        <v>37</v>
      </c>
      <c r="E49" s="19" t="s">
        <v>37</v>
      </c>
      <c r="F49" s="26" t="s">
        <v>43</v>
      </c>
    </row>
    <row r="50" spans="2:6" ht="15.75" customHeight="1">
      <c r="B50" s="27" t="s">
        <v>183</v>
      </c>
      <c r="C50" s="18" t="s">
        <v>184</v>
      </c>
      <c r="D50" s="19" t="s">
        <v>37</v>
      </c>
      <c r="E50" s="19" t="s">
        <v>37</v>
      </c>
      <c r="F50" s="26" t="s">
        <v>43</v>
      </c>
    </row>
    <row r="51" spans="2:6" ht="15.75" customHeight="1">
      <c r="B51" s="27" t="s">
        <v>185</v>
      </c>
      <c r="C51" s="18" t="s">
        <v>186</v>
      </c>
      <c r="D51" s="19" t="s">
        <v>37</v>
      </c>
      <c r="E51" s="19" t="s">
        <v>37</v>
      </c>
      <c r="F51" s="26" t="s">
        <v>43</v>
      </c>
    </row>
    <row r="52" spans="2:6" ht="15.75" customHeight="1">
      <c r="B52" s="143" t="s">
        <v>25</v>
      </c>
      <c r="C52" s="143"/>
      <c r="D52" s="143"/>
      <c r="E52" s="143"/>
      <c r="F52" s="143"/>
    </row>
    <row r="53" spans="2:6" ht="15.75" customHeight="1">
      <c r="B53" s="18" t="s">
        <v>59</v>
      </c>
      <c r="C53" s="18" t="s">
        <v>60</v>
      </c>
      <c r="D53" s="19">
        <v>0.45</v>
      </c>
      <c r="E53" s="19">
        <v>0.45</v>
      </c>
      <c r="F53" s="26" t="s">
        <v>43</v>
      </c>
    </row>
    <row r="54" spans="2:6" ht="15.75" customHeight="1">
      <c r="B54" s="143" t="s">
        <v>28</v>
      </c>
      <c r="C54" s="143"/>
      <c r="D54" s="143"/>
      <c r="E54" s="143"/>
      <c r="F54" s="143"/>
    </row>
    <row r="55" spans="2:6" ht="15.75" customHeight="1">
      <c r="B55" s="18" t="s">
        <v>165</v>
      </c>
      <c r="C55" s="18" t="s">
        <v>166</v>
      </c>
      <c r="D55" s="19">
        <v>70</v>
      </c>
      <c r="E55" s="19">
        <v>70</v>
      </c>
      <c r="F55" s="26" t="s">
        <v>43</v>
      </c>
    </row>
  </sheetData>
  <sheetProtection/>
  <mergeCells count="15">
    <mergeCell ref="B1:F1"/>
    <mergeCell ref="B3:F3"/>
    <mergeCell ref="B32:F32"/>
    <mergeCell ref="B19:F19"/>
    <mergeCell ref="B15:F15"/>
    <mergeCell ref="B11:F11"/>
    <mergeCell ref="B27:F27"/>
    <mergeCell ref="B25:F25"/>
    <mergeCell ref="B17:F17"/>
    <mergeCell ref="B34:F34"/>
    <mergeCell ref="B52:F52"/>
    <mergeCell ref="B42:F42"/>
    <mergeCell ref="B9:F9"/>
    <mergeCell ref="B54:F54"/>
    <mergeCell ref="B38:F38"/>
  </mergeCells>
  <printOptions/>
  <pageMargins left="0" right="0" top="0" bottom="0" header="0.31496062992126" footer="0.31496062992126"/>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16">
      <selection activeCell="B16" sqref="B16:F16"/>
    </sheetView>
  </sheetViews>
  <sheetFormatPr defaultColWidth="9.140625" defaultRowHeight="15"/>
  <cols>
    <col min="1" max="1" width="32.00390625" style="2" customWidth="1"/>
    <col min="2" max="2" width="10.57421875" style="2" customWidth="1"/>
    <col min="3" max="3" width="9.421875" style="2" customWidth="1"/>
    <col min="4" max="4" width="14.57421875" style="2" customWidth="1"/>
    <col min="5" max="5" width="12.7109375" style="2" customWidth="1"/>
    <col min="6" max="6" width="48.7109375" style="2" customWidth="1"/>
    <col min="7" max="16384" width="9.00390625" style="2" customWidth="1"/>
  </cols>
  <sheetData>
    <row r="1" spans="1:6" ht="24" customHeight="1">
      <c r="A1" s="146" t="s">
        <v>274</v>
      </c>
      <c r="B1" s="146"/>
      <c r="C1" s="146"/>
      <c r="D1" s="146"/>
      <c r="E1" s="146"/>
      <c r="F1" s="146"/>
    </row>
    <row r="2" spans="1:6" ht="84" customHeight="1">
      <c r="A2" s="17" t="s">
        <v>32</v>
      </c>
      <c r="B2" s="147" t="s">
        <v>238</v>
      </c>
      <c r="C2" s="147"/>
      <c r="D2" s="147"/>
      <c r="E2" s="147"/>
      <c r="F2" s="147"/>
    </row>
    <row r="3" spans="1:6" ht="74.25" customHeight="1">
      <c r="A3" s="17" t="s">
        <v>91</v>
      </c>
      <c r="B3" s="147" t="s">
        <v>239</v>
      </c>
      <c r="C3" s="147"/>
      <c r="D3" s="147"/>
      <c r="E3" s="147"/>
      <c r="F3" s="147"/>
    </row>
    <row r="4" spans="1:6" ht="69" customHeight="1">
      <c r="A4" s="17" t="s">
        <v>48</v>
      </c>
      <c r="B4" s="147" t="s">
        <v>240</v>
      </c>
      <c r="C4" s="147"/>
      <c r="D4" s="147"/>
      <c r="E4" s="147"/>
      <c r="F4" s="147"/>
    </row>
    <row r="5" spans="1:6" ht="54.75" customHeight="1">
      <c r="A5" s="17" t="s">
        <v>47</v>
      </c>
      <c r="B5" s="147" t="s">
        <v>241</v>
      </c>
      <c r="C5" s="147"/>
      <c r="D5" s="147"/>
      <c r="E5" s="147"/>
      <c r="F5" s="147"/>
    </row>
    <row r="6" spans="1:6" ht="57.75" customHeight="1">
      <c r="A6" s="17" t="s">
        <v>49</v>
      </c>
      <c r="B6" s="147" t="s">
        <v>242</v>
      </c>
      <c r="C6" s="147"/>
      <c r="D6" s="147"/>
      <c r="E6" s="147"/>
      <c r="F6" s="147"/>
    </row>
    <row r="7" spans="1:6" ht="51" customHeight="1">
      <c r="A7" s="17" t="s">
        <v>46</v>
      </c>
      <c r="B7" s="147" t="s">
        <v>243</v>
      </c>
      <c r="C7" s="147"/>
      <c r="D7" s="147"/>
      <c r="E7" s="147"/>
      <c r="F7" s="147"/>
    </row>
    <row r="8" spans="1:6" ht="42.75" customHeight="1">
      <c r="A8" s="17" t="s">
        <v>44</v>
      </c>
      <c r="B8" s="147" t="s">
        <v>244</v>
      </c>
      <c r="C8" s="147"/>
      <c r="D8" s="147"/>
      <c r="E8" s="147"/>
      <c r="F8" s="147"/>
    </row>
    <row r="9" spans="1:6" ht="37.5" customHeight="1">
      <c r="A9" s="17" t="s">
        <v>45</v>
      </c>
      <c r="B9" s="147" t="s">
        <v>245</v>
      </c>
      <c r="C9" s="147"/>
      <c r="D9" s="147"/>
      <c r="E9" s="147"/>
      <c r="F9" s="147"/>
    </row>
    <row r="10" spans="1:6" ht="49.5" customHeight="1">
      <c r="A10" s="17" t="s">
        <v>58</v>
      </c>
      <c r="B10" s="147" t="s">
        <v>246</v>
      </c>
      <c r="C10" s="147"/>
      <c r="D10" s="147"/>
      <c r="E10" s="147"/>
      <c r="F10" s="147"/>
    </row>
    <row r="11" spans="1:6" ht="55.5" customHeight="1">
      <c r="A11" s="17" t="s">
        <v>180</v>
      </c>
      <c r="B11" s="147" t="s">
        <v>247</v>
      </c>
      <c r="C11" s="147"/>
      <c r="D11" s="147"/>
      <c r="E11" s="147"/>
      <c r="F11" s="147"/>
    </row>
    <row r="12" spans="1:6" ht="54.75" customHeight="1">
      <c r="A12" s="17" t="s">
        <v>174</v>
      </c>
      <c r="B12" s="147" t="s">
        <v>248</v>
      </c>
      <c r="C12" s="147"/>
      <c r="D12" s="147"/>
      <c r="E12" s="147"/>
      <c r="F12" s="147"/>
    </row>
    <row r="13" spans="1:6" ht="34.5" customHeight="1">
      <c r="A13" s="17" t="s">
        <v>114</v>
      </c>
      <c r="B13" s="147" t="s">
        <v>249</v>
      </c>
      <c r="C13" s="147"/>
      <c r="D13" s="147"/>
      <c r="E13" s="147"/>
      <c r="F13" s="147"/>
    </row>
    <row r="14" spans="1:6" ht="37.5" customHeight="1">
      <c r="A14" s="17" t="s">
        <v>115</v>
      </c>
      <c r="B14" s="147" t="s">
        <v>288</v>
      </c>
      <c r="C14" s="147"/>
      <c r="D14" s="147"/>
      <c r="E14" s="147"/>
      <c r="F14" s="147"/>
    </row>
    <row r="15" spans="1:6" ht="36.75" customHeight="1">
      <c r="A15" s="17" t="s">
        <v>113</v>
      </c>
      <c r="B15" s="147" t="s">
        <v>250</v>
      </c>
      <c r="C15" s="147"/>
      <c r="D15" s="147"/>
      <c r="E15" s="147"/>
      <c r="F15" s="147"/>
    </row>
    <row r="16" spans="1:6" ht="50.25" customHeight="1">
      <c r="A16" s="17" t="s">
        <v>137</v>
      </c>
      <c r="B16" s="147" t="s">
        <v>251</v>
      </c>
      <c r="C16" s="147"/>
      <c r="D16" s="147"/>
      <c r="E16" s="147"/>
      <c r="F16" s="147"/>
    </row>
    <row r="17" spans="1:6" ht="53.25" customHeight="1">
      <c r="A17" s="17" t="s">
        <v>53</v>
      </c>
      <c r="B17" s="147" t="s">
        <v>252</v>
      </c>
      <c r="C17" s="147"/>
      <c r="D17" s="147"/>
      <c r="E17" s="147"/>
      <c r="F17" s="147"/>
    </row>
    <row r="18" spans="1:6" ht="34.5" customHeight="1">
      <c r="A18" s="17" t="s">
        <v>138</v>
      </c>
      <c r="B18" s="147" t="s">
        <v>253</v>
      </c>
      <c r="C18" s="147"/>
      <c r="D18" s="147"/>
      <c r="E18" s="147"/>
      <c r="F18" s="147"/>
    </row>
    <row r="19" spans="1:6" ht="34.5" customHeight="1">
      <c r="A19" s="17" t="s">
        <v>139</v>
      </c>
      <c r="B19" s="147" t="s">
        <v>279</v>
      </c>
      <c r="C19" s="147"/>
      <c r="D19" s="147"/>
      <c r="E19" s="147"/>
      <c r="F19" s="147"/>
    </row>
    <row r="20" spans="1:6" ht="30.75" customHeight="1">
      <c r="A20" s="17" t="s">
        <v>146</v>
      </c>
      <c r="B20" s="147" t="s">
        <v>254</v>
      </c>
      <c r="C20" s="147"/>
      <c r="D20" s="147"/>
      <c r="E20" s="147"/>
      <c r="F20" s="147"/>
    </row>
    <row r="21" spans="1:6" ht="39" customHeight="1">
      <c r="A21" s="17" t="s">
        <v>140</v>
      </c>
      <c r="B21" s="147" t="s">
        <v>255</v>
      </c>
      <c r="C21" s="147"/>
      <c r="D21" s="147"/>
      <c r="E21" s="147"/>
      <c r="F21" s="147"/>
    </row>
    <row r="22" spans="1:6" ht="32.25" customHeight="1">
      <c r="A22" s="17" t="s">
        <v>142</v>
      </c>
      <c r="B22" s="147" t="s">
        <v>256</v>
      </c>
      <c r="C22" s="147"/>
      <c r="D22" s="147"/>
      <c r="E22" s="147"/>
      <c r="F22" s="147"/>
    </row>
    <row r="23" spans="1:6" ht="33.75" customHeight="1">
      <c r="A23" s="17" t="s">
        <v>141</v>
      </c>
      <c r="B23" s="147" t="s">
        <v>257</v>
      </c>
      <c r="C23" s="147"/>
      <c r="D23" s="147"/>
      <c r="E23" s="147"/>
      <c r="F23" s="147"/>
    </row>
    <row r="24" spans="1:6" ht="37.5" customHeight="1">
      <c r="A24" s="17" t="s">
        <v>181</v>
      </c>
      <c r="B24" s="147" t="s">
        <v>287</v>
      </c>
      <c r="C24" s="147"/>
      <c r="D24" s="147"/>
      <c r="E24" s="147"/>
      <c r="F24" s="147"/>
    </row>
  </sheetData>
  <sheetProtection/>
  <mergeCells count="24">
    <mergeCell ref="B21:F21"/>
    <mergeCell ref="B22:F22"/>
    <mergeCell ref="B17:F17"/>
    <mergeCell ref="B10:F10"/>
    <mergeCell ref="B12:F12"/>
    <mergeCell ref="B15:F15"/>
    <mergeCell ref="B13:F13"/>
    <mergeCell ref="B11:F11"/>
    <mergeCell ref="B9:F9"/>
    <mergeCell ref="B7:F7"/>
    <mergeCell ref="B8:F8"/>
    <mergeCell ref="B24:F24"/>
    <mergeCell ref="B14:F14"/>
    <mergeCell ref="B18:F18"/>
    <mergeCell ref="B23:F23"/>
    <mergeCell ref="B16:F16"/>
    <mergeCell ref="B19:F19"/>
    <mergeCell ref="B20:F20"/>
    <mergeCell ref="A1:F1"/>
    <mergeCell ref="B6:F6"/>
    <mergeCell ref="B3:F3"/>
    <mergeCell ref="B5:F5"/>
    <mergeCell ref="B4:F4"/>
    <mergeCell ref="B2:F2"/>
  </mergeCells>
  <printOptions/>
  <pageMargins left="0" right="0" top="0" bottom="0" header="0.31496062992126" footer="0.31496062992126"/>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F16"/>
  <sheetViews>
    <sheetView rightToLeft="1" zoomScalePageLayoutView="0" workbookViewId="0" topLeftCell="B1">
      <selection activeCell="C1" sqref="C1:D1"/>
    </sheetView>
  </sheetViews>
  <sheetFormatPr defaultColWidth="9.140625" defaultRowHeight="60" customHeight="1"/>
  <cols>
    <col min="1" max="1" width="2.7109375" style="3" hidden="1" customWidth="1"/>
    <col min="2" max="2" width="0.9921875" style="3" customWidth="1"/>
    <col min="3" max="3" width="19.7109375" style="3" customWidth="1"/>
    <col min="4" max="4" width="86.28125" style="3" customWidth="1"/>
    <col min="5" max="5" width="3.8515625" style="3" customWidth="1"/>
    <col min="6" max="6" width="9.00390625" style="3" customWidth="1"/>
    <col min="7" max="16384" width="9.00390625" style="3" customWidth="1"/>
  </cols>
  <sheetData>
    <row r="1" spans="3:4" s="7" customFormat="1" ht="39" customHeight="1">
      <c r="C1" s="148" t="s">
        <v>275</v>
      </c>
      <c r="D1" s="148"/>
    </row>
    <row r="2" spans="3:4" s="13" customFormat="1" ht="32.25" customHeight="1">
      <c r="C2" s="149" t="s">
        <v>38</v>
      </c>
      <c r="D2" s="150"/>
    </row>
    <row r="3" spans="3:4" s="13" customFormat="1" ht="63" customHeight="1">
      <c r="C3" s="37" t="s">
        <v>199</v>
      </c>
      <c r="D3" s="38" t="s">
        <v>213</v>
      </c>
    </row>
    <row r="4" spans="3:4" s="13" customFormat="1" ht="81" customHeight="1">
      <c r="C4" s="37" t="s">
        <v>265</v>
      </c>
      <c r="D4" s="38" t="s">
        <v>214</v>
      </c>
    </row>
    <row r="5" spans="3:4" s="13" customFormat="1" ht="76.5" customHeight="1">
      <c r="C5" s="37" t="s">
        <v>237</v>
      </c>
      <c r="D5" s="38" t="s">
        <v>258</v>
      </c>
    </row>
    <row r="6" spans="3:4" s="13" customFormat="1" ht="59.25" customHeight="1">
      <c r="C6" s="37" t="s">
        <v>266</v>
      </c>
      <c r="D6" s="38" t="s">
        <v>264</v>
      </c>
    </row>
    <row r="7" spans="3:4" s="13" customFormat="1" ht="75.75" customHeight="1">
      <c r="C7" s="37" t="s">
        <v>212</v>
      </c>
      <c r="D7" s="38" t="s">
        <v>215</v>
      </c>
    </row>
    <row r="8" spans="3:4" s="13" customFormat="1" ht="45" customHeight="1">
      <c r="C8" s="71" t="s">
        <v>229</v>
      </c>
      <c r="D8" s="38" t="s">
        <v>228</v>
      </c>
    </row>
    <row r="9" spans="3:4" s="13" customFormat="1" ht="54.75" customHeight="1">
      <c r="C9" s="71" t="s">
        <v>262</v>
      </c>
      <c r="D9" s="38" t="s">
        <v>267</v>
      </c>
    </row>
    <row r="10" spans="3:4" s="13" customFormat="1" ht="53.25" customHeight="1">
      <c r="C10" s="71" t="s">
        <v>263</v>
      </c>
      <c r="D10" s="38" t="s">
        <v>268</v>
      </c>
    </row>
    <row r="11" spans="3:6" s="14" customFormat="1" ht="33" customHeight="1">
      <c r="C11" s="149" t="s">
        <v>92</v>
      </c>
      <c r="D11" s="150"/>
      <c r="F11" s="9"/>
    </row>
    <row r="12" spans="3:4" ht="71.25" customHeight="1">
      <c r="C12" s="37" t="s">
        <v>182</v>
      </c>
      <c r="D12" s="38" t="s">
        <v>230</v>
      </c>
    </row>
    <row r="13" spans="3:4" ht="72.75" customHeight="1">
      <c r="C13" s="37" t="s">
        <v>193</v>
      </c>
      <c r="D13" s="38" t="s">
        <v>261</v>
      </c>
    </row>
    <row r="14" spans="3:4" s="8" customFormat="1" ht="31.5" customHeight="1">
      <c r="C14" s="151" t="s">
        <v>208</v>
      </c>
      <c r="D14" s="152"/>
    </row>
    <row r="15" spans="3:4" ht="40.5" customHeight="1">
      <c r="C15" s="37" t="s">
        <v>211</v>
      </c>
      <c r="D15" s="38" t="s">
        <v>226</v>
      </c>
    </row>
    <row r="16" spans="3:4" ht="42" customHeight="1">
      <c r="C16" s="37" t="s">
        <v>168</v>
      </c>
      <c r="D16" s="38" t="s">
        <v>227</v>
      </c>
    </row>
  </sheetData>
  <sheetProtection/>
  <mergeCells count="4">
    <mergeCell ref="C1:D1"/>
    <mergeCell ref="C2:D2"/>
    <mergeCell ref="C11:D11"/>
    <mergeCell ref="C14:D14"/>
  </mergeCells>
  <printOptions/>
  <pageMargins left="0" right="0" top="0" bottom="0" header="0" footer="0"/>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2011-03-18T11:07:53Z</cp:lastPrinted>
  <dcterms:created xsi:type="dcterms:W3CDTF">2012-01-03T06:41:25Z</dcterms:created>
  <dcterms:modified xsi:type="dcterms:W3CDTF">2016-10-19T11:24:14Z</dcterms:modified>
  <cp:category/>
  <cp:version/>
  <cp:contentType/>
  <cp:contentStatus/>
</cp:coreProperties>
</file>